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95" yWindow="195" windowWidth="13860" windowHeight="10350"/>
  </bookViews>
  <sheets>
    <sheet name="試算表" sheetId="1" r:id="rId1"/>
    <sheet name="ｶﾞｿﾘﾝ代計算" sheetId="3" r:id="rId2"/>
  </sheets>
  <definedNames>
    <definedName name="_xlnm.Print_Area" localSheetId="0">試算表!$A$1:$O$41</definedName>
  </definedNames>
  <calcPr calcId="145621"/>
</workbook>
</file>

<file path=xl/calcChain.xml><?xml version="1.0" encoding="utf-8"?>
<calcChain xmlns="http://schemas.openxmlformats.org/spreadsheetml/2006/main">
  <c r="F13" i="3" l="1"/>
  <c r="E19" i="3" s="1"/>
  <c r="E21" i="3" s="1"/>
  <c r="C7" i="3"/>
  <c r="Q34" i="1" l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J36" i="1"/>
  <c r="P34" i="1" s="1"/>
  <c r="P5" i="1" l="1"/>
  <c r="P7" i="1"/>
  <c r="C7" i="1" s="1"/>
  <c r="D7" i="1" s="1"/>
  <c r="E7" i="1" s="1"/>
  <c r="P9" i="1"/>
  <c r="P11" i="1"/>
  <c r="C11" i="1" s="1"/>
  <c r="D11" i="1" s="1"/>
  <c r="E11" i="1" s="1"/>
  <c r="P13" i="1"/>
  <c r="P15" i="1"/>
  <c r="C15" i="1" s="1"/>
  <c r="P17" i="1"/>
  <c r="P20" i="1"/>
  <c r="P23" i="1"/>
  <c r="P24" i="1"/>
  <c r="P21" i="1"/>
  <c r="P27" i="1"/>
  <c r="C27" i="1" s="1"/>
  <c r="P29" i="1"/>
  <c r="P31" i="1"/>
  <c r="C31" i="1" s="1"/>
  <c r="P33" i="1"/>
  <c r="P6" i="1"/>
  <c r="P8" i="1"/>
  <c r="P10" i="1"/>
  <c r="P12" i="1"/>
  <c r="P14" i="1"/>
  <c r="P16" i="1"/>
  <c r="P18" i="1"/>
  <c r="P22" i="1"/>
  <c r="P25" i="1"/>
  <c r="C25" i="1" s="1"/>
  <c r="P19" i="1"/>
  <c r="P26" i="1"/>
  <c r="P28" i="1"/>
  <c r="P30" i="1"/>
  <c r="P32" i="1"/>
  <c r="C6" i="1"/>
  <c r="D6" i="1" s="1"/>
  <c r="E6" i="1" s="1"/>
  <c r="C8" i="1"/>
  <c r="C9" i="1"/>
  <c r="C10" i="1"/>
  <c r="C12" i="1"/>
  <c r="C13" i="1"/>
  <c r="C14" i="1"/>
  <c r="C16" i="1"/>
  <c r="C17" i="1"/>
  <c r="C18" i="1"/>
  <c r="C19" i="1"/>
  <c r="C20" i="1"/>
  <c r="C21" i="1"/>
  <c r="C22" i="1"/>
  <c r="C23" i="1"/>
  <c r="C24" i="1"/>
  <c r="D24" i="1" s="1"/>
  <c r="E24" i="1" s="1"/>
  <c r="C26" i="1"/>
  <c r="C28" i="1"/>
  <c r="C29" i="1"/>
  <c r="C30" i="1"/>
  <c r="C32" i="1"/>
  <c r="C33" i="1"/>
  <c r="C34" i="1"/>
  <c r="C5" i="1"/>
  <c r="N32" i="1" l="1"/>
  <c r="O32" i="1" s="1"/>
  <c r="L32" i="1"/>
  <c r="M32" i="1" s="1"/>
  <c r="J32" i="1"/>
  <c r="K32" i="1" s="1"/>
  <c r="H32" i="1"/>
  <c r="I32" i="1" s="1"/>
  <c r="F32" i="1"/>
  <c r="G32" i="1" s="1"/>
  <c r="N28" i="1"/>
  <c r="O28" i="1" s="1"/>
  <c r="L28" i="1"/>
  <c r="M28" i="1" s="1"/>
  <c r="J28" i="1"/>
  <c r="K28" i="1" s="1"/>
  <c r="H28" i="1"/>
  <c r="I28" i="1" s="1"/>
  <c r="F28" i="1"/>
  <c r="G28" i="1" s="1"/>
  <c r="N26" i="1"/>
  <c r="O26" i="1" s="1"/>
  <c r="L26" i="1"/>
  <c r="M26" i="1" s="1"/>
  <c r="J26" i="1"/>
  <c r="K26" i="1" s="1"/>
  <c r="H26" i="1"/>
  <c r="I26" i="1" s="1"/>
  <c r="F26" i="1"/>
  <c r="G26" i="1" s="1"/>
  <c r="N22" i="1"/>
  <c r="O22" i="1" s="1"/>
  <c r="L22" i="1"/>
  <c r="M22" i="1" s="1"/>
  <c r="J22" i="1"/>
  <c r="K22" i="1" s="1"/>
  <c r="H22" i="1"/>
  <c r="I22" i="1" s="1"/>
  <c r="F22" i="1"/>
  <c r="G22" i="1" s="1"/>
  <c r="N20" i="1"/>
  <c r="O20" i="1" s="1"/>
  <c r="L20" i="1"/>
  <c r="M20" i="1" s="1"/>
  <c r="J20" i="1"/>
  <c r="K20" i="1" s="1"/>
  <c r="H20" i="1"/>
  <c r="I20" i="1" s="1"/>
  <c r="F20" i="1"/>
  <c r="G20" i="1" s="1"/>
  <c r="N18" i="1"/>
  <c r="O18" i="1" s="1"/>
  <c r="L18" i="1"/>
  <c r="M18" i="1" s="1"/>
  <c r="J18" i="1"/>
  <c r="K18" i="1" s="1"/>
  <c r="H18" i="1"/>
  <c r="I18" i="1" s="1"/>
  <c r="F18" i="1"/>
  <c r="G18" i="1" s="1"/>
  <c r="N16" i="1"/>
  <c r="O16" i="1" s="1"/>
  <c r="L16" i="1"/>
  <c r="M16" i="1" s="1"/>
  <c r="J16" i="1"/>
  <c r="K16" i="1" s="1"/>
  <c r="H16" i="1"/>
  <c r="I16" i="1" s="1"/>
  <c r="F16" i="1"/>
  <c r="G16" i="1" s="1"/>
  <c r="N14" i="1"/>
  <c r="O14" i="1" s="1"/>
  <c r="L14" i="1"/>
  <c r="M14" i="1" s="1"/>
  <c r="J14" i="1"/>
  <c r="K14" i="1" s="1"/>
  <c r="H14" i="1"/>
  <c r="I14" i="1" s="1"/>
  <c r="F14" i="1"/>
  <c r="G14" i="1" s="1"/>
  <c r="N12" i="1"/>
  <c r="O12" i="1" s="1"/>
  <c r="L12" i="1"/>
  <c r="M12" i="1" s="1"/>
  <c r="J12" i="1"/>
  <c r="K12" i="1" s="1"/>
  <c r="H12" i="1"/>
  <c r="I12" i="1" s="1"/>
  <c r="F12" i="1"/>
  <c r="G12" i="1" s="1"/>
  <c r="D12" i="1"/>
  <c r="E12" i="1" s="1"/>
  <c r="N10" i="1"/>
  <c r="O10" i="1" s="1"/>
  <c r="L10" i="1"/>
  <c r="M10" i="1" s="1"/>
  <c r="J10" i="1"/>
  <c r="K10" i="1" s="1"/>
  <c r="H10" i="1"/>
  <c r="I10" i="1" s="1"/>
  <c r="F10" i="1"/>
  <c r="G10" i="1" s="1"/>
  <c r="D10" i="1"/>
  <c r="E10" i="1" s="1"/>
  <c r="N8" i="1"/>
  <c r="O8" i="1" s="1"/>
  <c r="L8" i="1"/>
  <c r="M8" i="1" s="1"/>
  <c r="J8" i="1"/>
  <c r="K8" i="1" s="1"/>
  <c r="H8" i="1"/>
  <c r="I8" i="1" s="1"/>
  <c r="F8" i="1"/>
  <c r="G8" i="1" s="1"/>
  <c r="D8" i="1"/>
  <c r="E8" i="1" s="1"/>
  <c r="N6" i="1"/>
  <c r="O6" i="1" s="1"/>
  <c r="L6" i="1"/>
  <c r="M6" i="1" s="1"/>
  <c r="J6" i="1"/>
  <c r="K6" i="1" s="1"/>
  <c r="H6" i="1"/>
  <c r="I6" i="1" s="1"/>
  <c r="F6" i="1"/>
  <c r="G6" i="1" s="1"/>
  <c r="D32" i="1"/>
  <c r="E32" i="1" s="1"/>
  <c r="D28" i="1"/>
  <c r="E28" i="1" s="1"/>
  <c r="D22" i="1"/>
  <c r="E22" i="1" s="1"/>
  <c r="D18" i="1"/>
  <c r="E18" i="1" s="1"/>
  <c r="D16" i="1"/>
  <c r="E16" i="1" s="1"/>
  <c r="D14" i="1"/>
  <c r="E14" i="1" s="1"/>
  <c r="N5" i="1"/>
  <c r="O5" i="1" s="1"/>
  <c r="L5" i="1"/>
  <c r="M5" i="1" s="1"/>
  <c r="J5" i="1"/>
  <c r="K5" i="1" s="1"/>
  <c r="H5" i="1"/>
  <c r="I5" i="1" s="1"/>
  <c r="N33" i="1"/>
  <c r="O33" i="1" s="1"/>
  <c r="L33" i="1"/>
  <c r="M33" i="1" s="1"/>
  <c r="J33" i="1"/>
  <c r="K33" i="1" s="1"/>
  <c r="H33" i="1"/>
  <c r="I33" i="1" s="1"/>
  <c r="N31" i="1"/>
  <c r="O31" i="1" s="1"/>
  <c r="L31" i="1"/>
  <c r="M31" i="1" s="1"/>
  <c r="J31" i="1"/>
  <c r="K31" i="1" s="1"/>
  <c r="H31" i="1"/>
  <c r="I31" i="1" s="1"/>
  <c r="N29" i="1"/>
  <c r="O29" i="1" s="1"/>
  <c r="L29" i="1"/>
  <c r="M29" i="1" s="1"/>
  <c r="J29" i="1"/>
  <c r="K29" i="1" s="1"/>
  <c r="H29" i="1"/>
  <c r="I29" i="1" s="1"/>
  <c r="N27" i="1"/>
  <c r="O27" i="1" s="1"/>
  <c r="L27" i="1"/>
  <c r="M27" i="1" s="1"/>
  <c r="J27" i="1"/>
  <c r="K27" i="1" s="1"/>
  <c r="H27" i="1"/>
  <c r="I27" i="1" s="1"/>
  <c r="N25" i="1"/>
  <c r="O25" i="1" s="1"/>
  <c r="L25" i="1"/>
  <c r="M25" i="1" s="1"/>
  <c r="J25" i="1"/>
  <c r="K25" i="1" s="1"/>
  <c r="H25" i="1"/>
  <c r="I25" i="1" s="1"/>
  <c r="N23" i="1"/>
  <c r="O23" i="1" s="1"/>
  <c r="L23" i="1"/>
  <c r="M23" i="1" s="1"/>
  <c r="H23" i="1"/>
  <c r="I23" i="1" s="1"/>
  <c r="J23" i="1"/>
  <c r="K23" i="1" s="1"/>
  <c r="N21" i="1"/>
  <c r="O21" i="1" s="1"/>
  <c r="L21" i="1"/>
  <c r="M21" i="1" s="1"/>
  <c r="J21" i="1"/>
  <c r="K21" i="1" s="1"/>
  <c r="H21" i="1"/>
  <c r="I21" i="1" s="1"/>
  <c r="F21" i="1"/>
  <c r="G21" i="1" s="1"/>
  <c r="N19" i="1"/>
  <c r="O19" i="1" s="1"/>
  <c r="L19" i="1"/>
  <c r="M19" i="1" s="1"/>
  <c r="J19" i="1"/>
  <c r="K19" i="1" s="1"/>
  <c r="H19" i="1"/>
  <c r="I19" i="1" s="1"/>
  <c r="F19" i="1"/>
  <c r="G19" i="1" s="1"/>
  <c r="N17" i="1"/>
  <c r="O17" i="1" s="1"/>
  <c r="L17" i="1"/>
  <c r="M17" i="1" s="1"/>
  <c r="J17" i="1"/>
  <c r="K17" i="1" s="1"/>
  <c r="H17" i="1"/>
  <c r="I17" i="1" s="1"/>
  <c r="F17" i="1"/>
  <c r="G17" i="1" s="1"/>
  <c r="N15" i="1"/>
  <c r="O15" i="1" s="1"/>
  <c r="L15" i="1"/>
  <c r="M15" i="1" s="1"/>
  <c r="J15" i="1"/>
  <c r="K15" i="1" s="1"/>
  <c r="H15" i="1"/>
  <c r="I15" i="1" s="1"/>
  <c r="F15" i="1"/>
  <c r="G15" i="1" s="1"/>
  <c r="N13" i="1"/>
  <c r="O13" i="1" s="1"/>
  <c r="L13" i="1"/>
  <c r="M13" i="1" s="1"/>
  <c r="J13" i="1"/>
  <c r="K13" i="1" s="1"/>
  <c r="H13" i="1"/>
  <c r="I13" i="1" s="1"/>
  <c r="F13" i="1"/>
  <c r="G13" i="1" s="1"/>
  <c r="N11" i="1"/>
  <c r="O11" i="1" s="1"/>
  <c r="L11" i="1"/>
  <c r="M11" i="1" s="1"/>
  <c r="J11" i="1"/>
  <c r="K11" i="1" s="1"/>
  <c r="H11" i="1"/>
  <c r="I11" i="1" s="1"/>
  <c r="F11" i="1"/>
  <c r="G11" i="1" s="1"/>
  <c r="N9" i="1"/>
  <c r="O9" i="1" s="1"/>
  <c r="L9" i="1"/>
  <c r="M9" i="1" s="1"/>
  <c r="J9" i="1"/>
  <c r="K9" i="1" s="1"/>
  <c r="H9" i="1"/>
  <c r="I9" i="1" s="1"/>
  <c r="F9" i="1"/>
  <c r="G9" i="1" s="1"/>
  <c r="N7" i="1"/>
  <c r="O7" i="1" s="1"/>
  <c r="L7" i="1"/>
  <c r="M7" i="1" s="1"/>
  <c r="J7" i="1"/>
  <c r="K7" i="1" s="1"/>
  <c r="H7" i="1"/>
  <c r="I7" i="1" s="1"/>
  <c r="F7" i="1"/>
  <c r="G7" i="1" s="1"/>
  <c r="D5" i="1"/>
  <c r="E5" i="1" s="1"/>
  <c r="D33" i="1"/>
  <c r="E33" i="1" s="1"/>
  <c r="D31" i="1"/>
  <c r="E31" i="1" s="1"/>
  <c r="D29" i="1"/>
  <c r="E29" i="1" s="1"/>
  <c r="D27" i="1"/>
  <c r="E27" i="1" s="1"/>
  <c r="D25" i="1"/>
  <c r="E25" i="1" s="1"/>
  <c r="D23" i="1"/>
  <c r="E23" i="1" s="1"/>
  <c r="D21" i="1"/>
  <c r="E21" i="1" s="1"/>
  <c r="D19" i="1"/>
  <c r="E19" i="1" s="1"/>
  <c r="D17" i="1"/>
  <c r="E17" i="1" s="1"/>
  <c r="D15" i="1"/>
  <c r="E15" i="1" s="1"/>
  <c r="D13" i="1"/>
  <c r="E13" i="1" s="1"/>
  <c r="D9" i="1"/>
  <c r="E9" i="1" s="1"/>
  <c r="F33" i="1"/>
  <c r="G33" i="1" s="1"/>
  <c r="F29" i="1"/>
  <c r="G29" i="1" s="1"/>
  <c r="F25" i="1"/>
  <c r="G25" i="1" s="1"/>
  <c r="N34" i="1"/>
  <c r="O34" i="1" s="1"/>
  <c r="L34" i="1"/>
  <c r="M34" i="1" s="1"/>
  <c r="J34" i="1"/>
  <c r="K34" i="1" s="1"/>
  <c r="H34" i="1"/>
  <c r="I34" i="1" s="1"/>
  <c r="F34" i="1"/>
  <c r="G34" i="1" s="1"/>
  <c r="D34" i="1"/>
  <c r="E34" i="1" s="1"/>
  <c r="N30" i="1"/>
  <c r="O30" i="1" s="1"/>
  <c r="L30" i="1"/>
  <c r="M30" i="1" s="1"/>
  <c r="J30" i="1"/>
  <c r="K30" i="1" s="1"/>
  <c r="H30" i="1"/>
  <c r="I30" i="1" s="1"/>
  <c r="F30" i="1"/>
  <c r="G30" i="1" s="1"/>
  <c r="N24" i="1"/>
  <c r="O24" i="1" s="1"/>
  <c r="L24" i="1"/>
  <c r="M24" i="1" s="1"/>
  <c r="J24" i="1"/>
  <c r="K24" i="1" s="1"/>
  <c r="H24" i="1"/>
  <c r="I24" i="1" s="1"/>
  <c r="F24" i="1"/>
  <c r="G24" i="1" s="1"/>
  <c r="D30" i="1"/>
  <c r="E30" i="1" s="1"/>
  <c r="D26" i="1"/>
  <c r="E26" i="1" s="1"/>
  <c r="D20" i="1"/>
  <c r="E20" i="1" s="1"/>
  <c r="F5" i="1"/>
  <c r="G5" i="1" s="1"/>
  <c r="F31" i="1"/>
  <c r="G31" i="1" s="1"/>
  <c r="F27" i="1"/>
  <c r="G27" i="1" s="1"/>
  <c r="F23" i="1"/>
  <c r="G23" i="1" s="1"/>
</calcChain>
</file>

<file path=xl/sharedStrings.xml><?xml version="1.0" encoding="utf-8"?>
<sst xmlns="http://schemas.openxmlformats.org/spreadsheetml/2006/main" count="69" uniqueCount="28">
  <si>
    <t>km</t>
    <phoneticPr fontId="2"/>
  </si>
  <si>
    <t>5台</t>
    <rPh sb="1" eb="2">
      <t>ダイ</t>
    </rPh>
    <phoneticPr fontId="2"/>
  </si>
  <si>
    <t>6台</t>
    <rPh sb="1" eb="2">
      <t>ダイ</t>
    </rPh>
    <phoneticPr fontId="2"/>
  </si>
  <si>
    <t>7台</t>
    <rPh sb="1" eb="2">
      <t>ダイ</t>
    </rPh>
    <phoneticPr fontId="2"/>
  </si>
  <si>
    <t>8台</t>
    <rPh sb="1" eb="2">
      <t>ダイ</t>
    </rPh>
    <phoneticPr fontId="2"/>
  </si>
  <si>
    <t>9台</t>
    <rPh sb="1" eb="2">
      <t>ダイ</t>
    </rPh>
    <phoneticPr fontId="2"/>
  </si>
  <si>
    <t>10台</t>
    <rPh sb="2" eb="3">
      <t>ダイ</t>
    </rPh>
    <phoneticPr fontId="2"/>
  </si>
  <si>
    <t>各家庭
支払額</t>
    <rPh sb="0" eb="3">
      <t>カクカテイ</t>
    </rPh>
    <rPh sb="4" eb="6">
      <t>シハライ</t>
    </rPh>
    <rPh sb="6" eb="7">
      <t>ガク</t>
    </rPh>
    <phoneticPr fontId="2"/>
  </si>
  <si>
    <t>1台あたり
ｶﾞｿﾘﾝ代</t>
    <rPh sb="1" eb="2">
      <t>ダイ</t>
    </rPh>
    <rPh sb="11" eb="12">
      <t>ダイ</t>
    </rPh>
    <phoneticPr fontId="2"/>
  </si>
  <si>
    <t>往復距離</t>
    <rPh sb="0" eb="2">
      <t>オウフク</t>
    </rPh>
    <rPh sb="2" eb="4">
      <t>キョリ</t>
    </rPh>
    <phoneticPr fontId="2"/>
  </si>
  <si>
    <t>配車により車出しをした家庭は【１台あたりｶﾞｿﾘﾝ代】の金額を受け取ります。</t>
    <rPh sb="0" eb="2">
      <t>ハイシャ</t>
    </rPh>
    <rPh sb="5" eb="6">
      <t>クルマ</t>
    </rPh>
    <rPh sb="6" eb="7">
      <t>ダ</t>
    </rPh>
    <rPh sb="11" eb="13">
      <t>カテイ</t>
    </rPh>
    <rPh sb="16" eb="17">
      <t>ダイ</t>
    </rPh>
    <rPh sb="25" eb="26">
      <t>ダイ</t>
    </rPh>
    <rPh sb="28" eb="30">
      <t>キンガク</t>
    </rPh>
    <rPh sb="31" eb="32">
      <t>ウ</t>
    </rPh>
    <rPh sb="33" eb="34">
      <t>ト</t>
    </rPh>
    <phoneticPr fontId="2"/>
  </si>
  <si>
    <t>ｶﾞｿﾘﾝ1ℓ</t>
    <phoneticPr fontId="2"/>
  </si>
  <si>
    <t>車両燃費</t>
    <rPh sb="0" eb="2">
      <t>シャリョウ</t>
    </rPh>
    <rPh sb="2" eb="4">
      <t>ネンピ</t>
    </rPh>
    <phoneticPr fontId="2"/>
  </si>
  <si>
    <t>1kmあたり</t>
    <phoneticPr fontId="2"/>
  </si>
  <si>
    <t>家庭数</t>
    <rPh sb="0" eb="2">
      <t>カテイ</t>
    </rPh>
    <rPh sb="2" eb="3">
      <t>スウ</t>
    </rPh>
    <phoneticPr fontId="2"/>
  </si>
  <si>
    <t>遠征時のガソリン代はチームからは受けとりません。（まだ確定ではありません）</t>
    <rPh sb="0" eb="2">
      <t>エンセイ</t>
    </rPh>
    <rPh sb="2" eb="3">
      <t>ジ</t>
    </rPh>
    <rPh sb="8" eb="9">
      <t>ダイ</t>
    </rPh>
    <rPh sb="16" eb="17">
      <t>ウ</t>
    </rPh>
    <rPh sb="27" eb="29">
      <t>カクテイ</t>
    </rPh>
    <phoneticPr fontId="2"/>
  </si>
  <si>
    <t>端数が出るときがあります。臨機応変に対応してください！</t>
    <rPh sb="0" eb="2">
      <t>ハスウ</t>
    </rPh>
    <rPh sb="3" eb="4">
      <t>デ</t>
    </rPh>
    <rPh sb="13" eb="17">
      <t>リンキオウヘン</t>
    </rPh>
    <rPh sb="18" eb="20">
      <t>タイオウ</t>
    </rPh>
    <phoneticPr fontId="2"/>
  </si>
  <si>
    <t>各家庭は配車された台数によって支払う金額が変動します。</t>
    <rPh sb="0" eb="3">
      <t>カクカテイ</t>
    </rPh>
    <rPh sb="4" eb="6">
      <t>ハイシャ</t>
    </rPh>
    <rPh sb="9" eb="11">
      <t>ダイスウ</t>
    </rPh>
    <rPh sb="15" eb="17">
      <t>シハラ</t>
    </rPh>
    <rPh sb="18" eb="20">
      <t>キンガク</t>
    </rPh>
    <rPh sb="21" eb="23">
      <t>ヘンドウ</t>
    </rPh>
    <phoneticPr fontId="2"/>
  </si>
  <si>
    <t>ｶﾞｿﾘﾝ1ℓ</t>
    <phoneticPr fontId="2"/>
  </si>
  <si>
    <t>円</t>
    <rPh sb="0" eb="1">
      <t>エン</t>
    </rPh>
    <phoneticPr fontId="2"/>
  </si>
  <si>
    <t>1kmあたり</t>
    <phoneticPr fontId="2"/>
  </si>
  <si>
    <t>km</t>
    <phoneticPr fontId="2"/>
  </si>
  <si>
    <t>配車1台あたりが受け取るｶﾞｿﾘﾝ代</t>
    <rPh sb="0" eb="2">
      <t>ハイシャ</t>
    </rPh>
    <rPh sb="3" eb="4">
      <t>ダイ</t>
    </rPh>
    <rPh sb="8" eb="9">
      <t>ウ</t>
    </rPh>
    <rPh sb="10" eb="11">
      <t>ト</t>
    </rPh>
    <rPh sb="17" eb="18">
      <t>ダイ</t>
    </rPh>
    <phoneticPr fontId="2"/>
  </si>
  <si>
    <t>学年でかかったｶﾞｿﾘﾝ代</t>
    <rPh sb="0" eb="2">
      <t>ガクネン</t>
    </rPh>
    <rPh sb="12" eb="13">
      <t>ダイ</t>
    </rPh>
    <phoneticPr fontId="2"/>
  </si>
  <si>
    <t>学年で配車された台数</t>
    <rPh sb="0" eb="2">
      <t>ガクネン</t>
    </rPh>
    <rPh sb="3" eb="5">
      <t>ハイシャ</t>
    </rPh>
    <rPh sb="8" eb="10">
      <t>ダイスウ</t>
    </rPh>
    <phoneticPr fontId="2"/>
  </si>
  <si>
    <t>台</t>
    <rPh sb="0" eb="1">
      <t>ダイ</t>
    </rPh>
    <phoneticPr fontId="2"/>
  </si>
  <si>
    <t>各家庭が支払うｶﾞｿﾘﾝ代</t>
    <rPh sb="0" eb="3">
      <t>カクカテイ</t>
    </rPh>
    <rPh sb="4" eb="6">
      <t>シハラ</t>
    </rPh>
    <rPh sb="12" eb="13">
      <t>ダイ</t>
    </rPh>
    <phoneticPr fontId="2"/>
  </si>
  <si>
    <t>ガソリン代計算表</t>
    <rPh sb="4" eb="5">
      <t>ダイ</t>
    </rPh>
    <rPh sb="5" eb="7">
      <t>ケイサン</t>
    </rPh>
    <rPh sb="7" eb="8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</si>
</sst>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&quot;¥&quot;#,##0.0;[Red]&quot;¥&quot;\-#,##0.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176" fontId="3" fillId="0" borderId="0" xfId="1" applyNumberFormat="1" applyFont="1">
      <alignment vertical="center"/>
    </xf>
    <xf numFmtId="6" fontId="4" fillId="0" borderId="0" xfId="1" applyNumberFormat="1" applyFont="1">
      <alignment vertical="center"/>
    </xf>
    <xf numFmtId="6" fontId="4" fillId="0" borderId="0" xfId="1" applyNumberFormat="1" applyFont="1" applyAlignment="1">
      <alignment horizontal="left" vertical="center"/>
    </xf>
    <xf numFmtId="6" fontId="5" fillId="0" borderId="0" xfId="1" applyNumberFormat="1" applyFont="1">
      <alignment vertical="center"/>
    </xf>
    <xf numFmtId="0" fontId="7" fillId="0" borderId="12" xfId="1" applyNumberFormat="1" applyFont="1" applyBorder="1">
      <alignment vertical="center"/>
    </xf>
    <xf numFmtId="6" fontId="7" fillId="0" borderId="13" xfId="1" applyNumberFormat="1" applyFont="1" applyBorder="1" applyAlignment="1">
      <alignment horizontal="left" vertical="center"/>
    </xf>
    <xf numFmtId="6" fontId="4" fillId="0" borderId="14" xfId="1" applyNumberFormat="1" applyFont="1" applyBorder="1" applyAlignment="1">
      <alignment horizontal="right" vertical="center"/>
    </xf>
    <xf numFmtId="6" fontId="4" fillId="0" borderId="15" xfId="1" applyNumberFormat="1" applyFont="1" applyBorder="1">
      <alignment vertical="center"/>
    </xf>
    <xf numFmtId="6" fontId="4" fillId="0" borderId="16" xfId="1" applyNumberFormat="1" applyFont="1" applyBorder="1">
      <alignment vertical="center"/>
    </xf>
    <xf numFmtId="6" fontId="4" fillId="0" borderId="13" xfId="1" applyNumberFormat="1" applyFont="1" applyBorder="1">
      <alignment vertical="center"/>
    </xf>
    <xf numFmtId="6" fontId="4" fillId="0" borderId="17" xfId="1" applyNumberFormat="1" applyFont="1" applyBorder="1">
      <alignment vertical="center"/>
    </xf>
    <xf numFmtId="0" fontId="7" fillId="2" borderId="12" xfId="1" applyNumberFormat="1" applyFont="1" applyFill="1" applyBorder="1">
      <alignment vertical="center"/>
    </xf>
    <xf numFmtId="6" fontId="7" fillId="2" borderId="13" xfId="1" applyNumberFormat="1" applyFont="1" applyFill="1" applyBorder="1" applyAlignment="1">
      <alignment horizontal="left" vertical="center"/>
    </xf>
    <xf numFmtId="6" fontId="4" fillId="2" borderId="14" xfId="1" applyNumberFormat="1" applyFont="1" applyFill="1" applyBorder="1" applyAlignment="1">
      <alignment horizontal="right" vertical="center"/>
    </xf>
    <xf numFmtId="6" fontId="4" fillId="2" borderId="15" xfId="1" applyNumberFormat="1" applyFont="1" applyFill="1" applyBorder="1">
      <alignment vertical="center"/>
    </xf>
    <xf numFmtId="6" fontId="4" fillId="2" borderId="16" xfId="1" applyNumberFormat="1" applyFont="1" applyFill="1" applyBorder="1">
      <alignment vertical="center"/>
    </xf>
    <xf numFmtId="6" fontId="4" fillId="2" borderId="13" xfId="1" applyNumberFormat="1" applyFont="1" applyFill="1" applyBorder="1">
      <alignment vertical="center"/>
    </xf>
    <xf numFmtId="6" fontId="4" fillId="2" borderId="17" xfId="1" applyNumberFormat="1" applyFont="1" applyFill="1" applyBorder="1">
      <alignment vertical="center"/>
    </xf>
    <xf numFmtId="0" fontId="7" fillId="2" borderId="18" xfId="1" applyNumberFormat="1" applyFont="1" applyFill="1" applyBorder="1">
      <alignment vertical="center"/>
    </xf>
    <xf numFmtId="6" fontId="7" fillId="2" borderId="19" xfId="1" applyNumberFormat="1" applyFont="1" applyFill="1" applyBorder="1" applyAlignment="1">
      <alignment horizontal="left" vertical="center"/>
    </xf>
    <xf numFmtId="6" fontId="4" fillId="2" borderId="20" xfId="1" applyNumberFormat="1" applyFont="1" applyFill="1" applyBorder="1" applyAlignment="1">
      <alignment horizontal="right" vertical="center"/>
    </xf>
    <xf numFmtId="6" fontId="4" fillId="2" borderId="21" xfId="1" applyNumberFormat="1" applyFont="1" applyFill="1" applyBorder="1">
      <alignment vertical="center"/>
    </xf>
    <xf numFmtId="6" fontId="4" fillId="2" borderId="22" xfId="1" applyNumberFormat="1" applyFont="1" applyFill="1" applyBorder="1">
      <alignment vertical="center"/>
    </xf>
    <xf numFmtId="6" fontId="4" fillId="2" borderId="19" xfId="1" applyNumberFormat="1" applyFont="1" applyFill="1" applyBorder="1">
      <alignment vertical="center"/>
    </xf>
    <xf numFmtId="6" fontId="4" fillId="2" borderId="23" xfId="1" applyNumberFormat="1" applyFont="1" applyFill="1" applyBorder="1">
      <alignment vertical="center"/>
    </xf>
    <xf numFmtId="6" fontId="3" fillId="0" borderId="0" xfId="1" applyNumberFormat="1" applyFont="1">
      <alignment vertical="center"/>
    </xf>
    <xf numFmtId="6" fontId="7" fillId="0" borderId="0" xfId="1" applyNumberFormat="1" applyFont="1" applyAlignment="1">
      <alignment horizontal="left" vertical="center"/>
    </xf>
    <xf numFmtId="6" fontId="7" fillId="0" borderId="0" xfId="1" applyNumberFormat="1" applyFont="1">
      <alignment vertical="center"/>
    </xf>
    <xf numFmtId="176" fontId="4" fillId="0" borderId="24" xfId="1" applyNumberFormat="1" applyFont="1" applyBorder="1" applyProtection="1">
      <alignment vertical="center"/>
    </xf>
    <xf numFmtId="6" fontId="4" fillId="3" borderId="24" xfId="1" applyNumberFormat="1" applyFont="1" applyFill="1" applyBorder="1" applyProtection="1">
      <alignment vertical="center"/>
      <protection locked="0"/>
    </xf>
    <xf numFmtId="0" fontId="4" fillId="3" borderId="24" xfId="1" applyNumberFormat="1" applyFont="1" applyFill="1" applyBorder="1" applyProtection="1">
      <alignment vertical="center"/>
      <protection locked="0"/>
    </xf>
    <xf numFmtId="38" fontId="4" fillId="3" borderId="24" xfId="2" applyFont="1" applyFill="1" applyBorder="1" applyProtection="1">
      <alignment vertical="center"/>
      <protection locked="0"/>
    </xf>
    <xf numFmtId="6" fontId="6" fillId="2" borderId="5" xfId="1" applyNumberFormat="1" applyFont="1" applyFill="1" applyBorder="1" applyAlignment="1">
      <alignment horizontal="center" vertical="center" wrapText="1"/>
    </xf>
    <xf numFmtId="6" fontId="6" fillId="2" borderId="7" xfId="1" applyNumberFormat="1" applyFont="1" applyFill="1" applyBorder="1" applyAlignment="1">
      <alignment horizontal="center" vertical="center"/>
    </xf>
    <xf numFmtId="6" fontId="8" fillId="0" borderId="0" xfId="1" applyNumberFormat="1" applyFont="1" applyAlignment="1">
      <alignment horizontal="center" vertical="center"/>
    </xf>
    <xf numFmtId="6" fontId="8" fillId="0" borderId="11" xfId="1" applyNumberFormat="1" applyFont="1" applyBorder="1" applyAlignment="1">
      <alignment horizontal="center" vertical="center"/>
    </xf>
    <xf numFmtId="6" fontId="6" fillId="2" borderId="4" xfId="1" applyNumberFormat="1" applyFont="1" applyFill="1" applyBorder="1" applyAlignment="1">
      <alignment horizontal="center" vertical="center"/>
    </xf>
    <xf numFmtId="6" fontId="6" fillId="2" borderId="2" xfId="1" applyNumberFormat="1" applyFont="1" applyFill="1" applyBorder="1" applyAlignment="1">
      <alignment horizontal="center" vertical="center"/>
    </xf>
    <xf numFmtId="6" fontId="6" fillId="2" borderId="3" xfId="1" applyNumberFormat="1" applyFont="1" applyFill="1" applyBorder="1" applyAlignment="1">
      <alignment horizontal="center" vertical="center"/>
    </xf>
    <xf numFmtId="6" fontId="6" fillId="2" borderId="6" xfId="1" applyNumberFormat="1" applyFont="1" applyFill="1" applyBorder="1" applyAlignment="1">
      <alignment horizontal="center" vertical="center"/>
    </xf>
    <xf numFmtId="6" fontId="6" fillId="2" borderId="10" xfId="1" applyNumberFormat="1" applyFont="1" applyFill="1" applyBorder="1" applyAlignment="1">
      <alignment horizontal="center" vertical="center" wrapText="1"/>
    </xf>
    <xf numFmtId="6" fontId="6" fillId="2" borderId="1" xfId="1" applyNumberFormat="1" applyFont="1" applyFill="1" applyBorder="1" applyAlignment="1">
      <alignment horizontal="center" vertical="center"/>
    </xf>
    <xf numFmtId="6" fontId="6" fillId="2" borderId="8" xfId="1" applyNumberFormat="1" applyFont="1" applyFill="1" applyBorder="1" applyAlignment="1">
      <alignment horizontal="center" vertical="center"/>
    </xf>
    <xf numFmtId="6" fontId="6" fillId="2" borderId="9" xfId="1" applyNumberFormat="1" applyFont="1" applyFill="1" applyBorder="1" applyAlignment="1">
      <alignment horizontal="center" vertical="center"/>
    </xf>
    <xf numFmtId="0" fontId="0" fillId="0" borderId="24" xfId="0" applyBorder="1">
      <alignment vertical="center"/>
    </xf>
    <xf numFmtId="0" fontId="9" fillId="0" borderId="0" xfId="0" applyFont="1">
      <alignment vertical="center"/>
    </xf>
    <xf numFmtId="0" fontId="0" fillId="0" borderId="0" xfId="0" applyBorder="1">
      <alignment vertical="center"/>
    </xf>
    <xf numFmtId="38" fontId="0" fillId="4" borderId="24" xfId="2" applyFont="1" applyFill="1" applyBorder="1">
      <alignment vertical="center"/>
    </xf>
    <xf numFmtId="38" fontId="0" fillId="5" borderId="24" xfId="2" applyFont="1" applyFill="1" applyBorder="1">
      <alignment vertical="center"/>
    </xf>
    <xf numFmtId="0" fontId="0" fillId="3" borderId="24" xfId="0" applyFill="1" applyBorder="1" applyProtection="1">
      <alignment vertical="center"/>
      <protection locked="0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0000CC"/>
      <color rgb="FF00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workbookViewId="0">
      <selection sqref="A1:O2"/>
    </sheetView>
  </sheetViews>
  <sheetFormatPr defaultRowHeight="13.5" x14ac:dyDescent="0.15"/>
  <cols>
    <col min="1" max="1" width="5.125" style="2" customWidth="1"/>
    <col min="2" max="2" width="3.75" style="3" bestFit="1" customWidth="1"/>
    <col min="3" max="3" width="10.625" style="3" bestFit="1" customWidth="1"/>
    <col min="4" max="4" width="10.5" style="2" bestFit="1" customWidth="1"/>
    <col min="5" max="5" width="9" style="2" customWidth="1"/>
    <col min="6" max="6" width="9" style="2"/>
    <col min="7" max="7" width="9.5" style="2" bestFit="1" customWidth="1"/>
    <col min="8" max="8" width="9" style="2"/>
    <col min="9" max="9" width="11.625" style="2" bestFit="1" customWidth="1"/>
    <col min="10" max="10" width="9" style="2"/>
    <col min="11" max="11" width="9.5" style="2" bestFit="1" customWidth="1"/>
    <col min="12" max="12" width="9" style="2"/>
    <col min="13" max="13" width="9.5" style="2" bestFit="1" customWidth="1"/>
    <col min="14" max="14" width="9" style="2"/>
    <col min="15" max="15" width="9.5" style="2" bestFit="1" customWidth="1"/>
    <col min="16" max="16" width="9.125" style="2" bestFit="1" customWidth="1"/>
    <col min="17" max="16384" width="9" style="2"/>
  </cols>
  <sheetData>
    <row r="1" spans="1:17" x14ac:dyDescent="0.15">
      <c r="A1" s="35" t="s">
        <v>27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7" ht="14.25" thickBo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7" s="4" customFormat="1" ht="14.1" customHeight="1" x14ac:dyDescent="0.15">
      <c r="A3" s="39" t="s">
        <v>9</v>
      </c>
      <c r="B3" s="37"/>
      <c r="C3" s="41" t="s">
        <v>8</v>
      </c>
      <c r="D3" s="43" t="s">
        <v>1</v>
      </c>
      <c r="E3" s="33" t="s">
        <v>7</v>
      </c>
      <c r="F3" s="37" t="s">
        <v>2</v>
      </c>
      <c r="G3" s="41" t="s">
        <v>7</v>
      </c>
      <c r="H3" s="43" t="s">
        <v>3</v>
      </c>
      <c r="I3" s="33" t="s">
        <v>7</v>
      </c>
      <c r="J3" s="37" t="s">
        <v>4</v>
      </c>
      <c r="K3" s="41" t="s">
        <v>7</v>
      </c>
      <c r="L3" s="43" t="s">
        <v>5</v>
      </c>
      <c r="M3" s="33" t="s">
        <v>7</v>
      </c>
      <c r="N3" s="37" t="s">
        <v>6</v>
      </c>
      <c r="O3" s="33" t="s">
        <v>7</v>
      </c>
    </row>
    <row r="4" spans="1:17" s="4" customFormat="1" ht="14.1" customHeight="1" x14ac:dyDescent="0.15">
      <c r="A4" s="40"/>
      <c r="B4" s="38"/>
      <c r="C4" s="42"/>
      <c r="D4" s="44"/>
      <c r="E4" s="34"/>
      <c r="F4" s="38"/>
      <c r="G4" s="42"/>
      <c r="H4" s="44"/>
      <c r="I4" s="34"/>
      <c r="J4" s="38"/>
      <c r="K4" s="42"/>
      <c r="L4" s="44"/>
      <c r="M4" s="34"/>
      <c r="N4" s="38"/>
      <c r="O4" s="34"/>
    </row>
    <row r="5" spans="1:17" x14ac:dyDescent="0.15">
      <c r="A5" s="5">
        <v>10</v>
      </c>
      <c r="B5" s="6" t="s">
        <v>0</v>
      </c>
      <c r="C5" s="7">
        <f>+A5*P5</f>
        <v>125</v>
      </c>
      <c r="D5" s="8">
        <f>+C5*5</f>
        <v>625</v>
      </c>
      <c r="E5" s="9">
        <f>+D5/Q5</f>
        <v>48.07692307692308</v>
      </c>
      <c r="F5" s="10">
        <f>+C5*6</f>
        <v>750</v>
      </c>
      <c r="G5" s="11">
        <f>+F5/Q5</f>
        <v>57.692307692307693</v>
      </c>
      <c r="H5" s="8">
        <f>+C5*7</f>
        <v>875</v>
      </c>
      <c r="I5" s="9">
        <f>+H5/Q5</f>
        <v>67.307692307692307</v>
      </c>
      <c r="J5" s="10">
        <f>+C5*8</f>
        <v>1000</v>
      </c>
      <c r="K5" s="11">
        <f>+J5/Q5</f>
        <v>76.92307692307692</v>
      </c>
      <c r="L5" s="8">
        <f>+C5*9</f>
        <v>1125</v>
      </c>
      <c r="M5" s="9">
        <f>+L5/Q5</f>
        <v>86.538461538461533</v>
      </c>
      <c r="N5" s="10">
        <f>+C5*10</f>
        <v>1250</v>
      </c>
      <c r="O5" s="9">
        <f>+N5/Q5</f>
        <v>96.15384615384616</v>
      </c>
      <c r="P5" s="1">
        <f>+J36</f>
        <v>12.5</v>
      </c>
      <c r="Q5" s="26">
        <f>+M36</f>
        <v>13</v>
      </c>
    </row>
    <row r="6" spans="1:17" x14ac:dyDescent="0.15">
      <c r="A6" s="12">
        <v>20</v>
      </c>
      <c r="B6" s="13" t="s">
        <v>0</v>
      </c>
      <c r="C6" s="14">
        <f t="shared" ref="C6:C34" si="0">+A6*P6</f>
        <v>250</v>
      </c>
      <c r="D6" s="15">
        <f>+C6*5</f>
        <v>1250</v>
      </c>
      <c r="E6" s="16">
        <f t="shared" ref="E6:E34" si="1">+D6/Q6</f>
        <v>96.15384615384616</v>
      </c>
      <c r="F6" s="17">
        <f t="shared" ref="F6:F34" si="2">+C6*6</f>
        <v>1500</v>
      </c>
      <c r="G6" s="18">
        <f t="shared" ref="G6:G34" si="3">+F6/Q6</f>
        <v>115.38461538461539</v>
      </c>
      <c r="H6" s="15">
        <f t="shared" ref="H6:H34" si="4">+C6*7</f>
        <v>1750</v>
      </c>
      <c r="I6" s="16">
        <f t="shared" ref="I6:I34" si="5">+H6/Q6</f>
        <v>134.61538461538461</v>
      </c>
      <c r="J6" s="17">
        <f t="shared" ref="J6:J34" si="6">+C6*8</f>
        <v>2000</v>
      </c>
      <c r="K6" s="18">
        <f t="shared" ref="K6:K33" si="7">+J6/Q6</f>
        <v>153.84615384615384</v>
      </c>
      <c r="L6" s="15">
        <f t="shared" ref="L6:L34" si="8">+C6*9</f>
        <v>2250</v>
      </c>
      <c r="M6" s="16">
        <f t="shared" ref="M6:M34" si="9">+L6/Q6</f>
        <v>173.07692307692307</v>
      </c>
      <c r="N6" s="17">
        <f t="shared" ref="N6:N34" si="10">+C6*10</f>
        <v>2500</v>
      </c>
      <c r="O6" s="16">
        <f t="shared" ref="O6:O33" si="11">+N6/Q6</f>
        <v>192.30769230769232</v>
      </c>
      <c r="P6" s="1">
        <f>+J36</f>
        <v>12.5</v>
      </c>
      <c r="Q6" s="26">
        <f>+M36</f>
        <v>13</v>
      </c>
    </row>
    <row r="7" spans="1:17" x14ac:dyDescent="0.15">
      <c r="A7" s="5">
        <v>30</v>
      </c>
      <c r="B7" s="6" t="s">
        <v>0</v>
      </c>
      <c r="C7" s="7">
        <f t="shared" si="0"/>
        <v>375</v>
      </c>
      <c r="D7" s="8">
        <f t="shared" ref="D7:D33" si="12">+C7*5</f>
        <v>1875</v>
      </c>
      <c r="E7" s="9">
        <f t="shared" si="1"/>
        <v>144.23076923076923</v>
      </c>
      <c r="F7" s="10">
        <f t="shared" si="2"/>
        <v>2250</v>
      </c>
      <c r="G7" s="11">
        <f t="shared" si="3"/>
        <v>173.07692307692307</v>
      </c>
      <c r="H7" s="8">
        <f t="shared" si="4"/>
        <v>2625</v>
      </c>
      <c r="I7" s="9">
        <f t="shared" si="5"/>
        <v>201.92307692307693</v>
      </c>
      <c r="J7" s="10">
        <f t="shared" si="6"/>
        <v>3000</v>
      </c>
      <c r="K7" s="11">
        <f t="shared" si="7"/>
        <v>230.76923076923077</v>
      </c>
      <c r="L7" s="8">
        <f t="shared" si="8"/>
        <v>3375</v>
      </c>
      <c r="M7" s="9">
        <f t="shared" si="9"/>
        <v>259.61538461538464</v>
      </c>
      <c r="N7" s="10">
        <f t="shared" si="10"/>
        <v>3750</v>
      </c>
      <c r="O7" s="9">
        <f t="shared" si="11"/>
        <v>288.46153846153845</v>
      </c>
      <c r="P7" s="1">
        <f>+J36</f>
        <v>12.5</v>
      </c>
      <c r="Q7" s="26">
        <f>+M36</f>
        <v>13</v>
      </c>
    </row>
    <row r="8" spans="1:17" x14ac:dyDescent="0.15">
      <c r="A8" s="12">
        <v>40</v>
      </c>
      <c r="B8" s="13" t="s">
        <v>0</v>
      </c>
      <c r="C8" s="14">
        <f t="shared" si="0"/>
        <v>500</v>
      </c>
      <c r="D8" s="15">
        <f t="shared" si="12"/>
        <v>2500</v>
      </c>
      <c r="E8" s="16">
        <f t="shared" si="1"/>
        <v>192.30769230769232</v>
      </c>
      <c r="F8" s="17">
        <f t="shared" si="2"/>
        <v>3000</v>
      </c>
      <c r="G8" s="18">
        <f t="shared" si="3"/>
        <v>230.76923076923077</v>
      </c>
      <c r="H8" s="15">
        <f t="shared" si="4"/>
        <v>3500</v>
      </c>
      <c r="I8" s="16">
        <f t="shared" si="5"/>
        <v>269.23076923076923</v>
      </c>
      <c r="J8" s="17">
        <f t="shared" si="6"/>
        <v>4000</v>
      </c>
      <c r="K8" s="18">
        <f t="shared" si="7"/>
        <v>307.69230769230768</v>
      </c>
      <c r="L8" s="15">
        <f t="shared" si="8"/>
        <v>4500</v>
      </c>
      <c r="M8" s="16">
        <f t="shared" si="9"/>
        <v>346.15384615384613</v>
      </c>
      <c r="N8" s="17">
        <f t="shared" si="10"/>
        <v>5000</v>
      </c>
      <c r="O8" s="16">
        <f t="shared" si="11"/>
        <v>384.61538461538464</v>
      </c>
      <c r="P8" s="1">
        <f>+J36</f>
        <v>12.5</v>
      </c>
      <c r="Q8" s="26">
        <f>+M36</f>
        <v>13</v>
      </c>
    </row>
    <row r="9" spans="1:17" x14ac:dyDescent="0.15">
      <c r="A9" s="5">
        <v>50</v>
      </c>
      <c r="B9" s="6" t="s">
        <v>0</v>
      </c>
      <c r="C9" s="7">
        <f t="shared" si="0"/>
        <v>625</v>
      </c>
      <c r="D9" s="8">
        <f t="shared" si="12"/>
        <v>3125</v>
      </c>
      <c r="E9" s="9">
        <f t="shared" si="1"/>
        <v>240.38461538461539</v>
      </c>
      <c r="F9" s="10">
        <f t="shared" si="2"/>
        <v>3750</v>
      </c>
      <c r="G9" s="11">
        <f t="shared" si="3"/>
        <v>288.46153846153845</v>
      </c>
      <c r="H9" s="8">
        <f t="shared" si="4"/>
        <v>4375</v>
      </c>
      <c r="I9" s="9">
        <f t="shared" si="5"/>
        <v>336.53846153846155</v>
      </c>
      <c r="J9" s="10">
        <f t="shared" si="6"/>
        <v>5000</v>
      </c>
      <c r="K9" s="11">
        <f t="shared" si="7"/>
        <v>384.61538461538464</v>
      </c>
      <c r="L9" s="8">
        <f t="shared" si="8"/>
        <v>5625</v>
      </c>
      <c r="M9" s="9">
        <f t="shared" si="9"/>
        <v>432.69230769230768</v>
      </c>
      <c r="N9" s="10">
        <f t="shared" si="10"/>
        <v>6250</v>
      </c>
      <c r="O9" s="9">
        <f t="shared" si="11"/>
        <v>480.76923076923077</v>
      </c>
      <c r="P9" s="1">
        <f>+J36</f>
        <v>12.5</v>
      </c>
      <c r="Q9" s="26">
        <f>+M36</f>
        <v>13</v>
      </c>
    </row>
    <row r="10" spans="1:17" x14ac:dyDescent="0.15">
      <c r="A10" s="12">
        <v>60</v>
      </c>
      <c r="B10" s="13" t="s">
        <v>0</v>
      </c>
      <c r="C10" s="14">
        <f t="shared" si="0"/>
        <v>750</v>
      </c>
      <c r="D10" s="15">
        <f t="shared" si="12"/>
        <v>3750</v>
      </c>
      <c r="E10" s="16">
        <f t="shared" si="1"/>
        <v>288.46153846153845</v>
      </c>
      <c r="F10" s="17">
        <f t="shared" si="2"/>
        <v>4500</v>
      </c>
      <c r="G10" s="18">
        <f t="shared" si="3"/>
        <v>346.15384615384613</v>
      </c>
      <c r="H10" s="15">
        <f t="shared" si="4"/>
        <v>5250</v>
      </c>
      <c r="I10" s="16">
        <f t="shared" si="5"/>
        <v>403.84615384615387</v>
      </c>
      <c r="J10" s="17">
        <f t="shared" si="6"/>
        <v>6000</v>
      </c>
      <c r="K10" s="18">
        <f t="shared" si="7"/>
        <v>461.53846153846155</v>
      </c>
      <c r="L10" s="15">
        <f t="shared" si="8"/>
        <v>6750</v>
      </c>
      <c r="M10" s="16">
        <f t="shared" si="9"/>
        <v>519.23076923076928</v>
      </c>
      <c r="N10" s="17">
        <f t="shared" si="10"/>
        <v>7500</v>
      </c>
      <c r="O10" s="16">
        <f t="shared" si="11"/>
        <v>576.92307692307691</v>
      </c>
      <c r="P10" s="1">
        <f>+J36</f>
        <v>12.5</v>
      </c>
      <c r="Q10" s="26">
        <f>+M36</f>
        <v>13</v>
      </c>
    </row>
    <row r="11" spans="1:17" x14ac:dyDescent="0.15">
      <c r="A11" s="5">
        <v>70</v>
      </c>
      <c r="B11" s="6" t="s">
        <v>0</v>
      </c>
      <c r="C11" s="7">
        <f t="shared" si="0"/>
        <v>875</v>
      </c>
      <c r="D11" s="8">
        <f t="shared" si="12"/>
        <v>4375</v>
      </c>
      <c r="E11" s="9">
        <f t="shared" si="1"/>
        <v>336.53846153846155</v>
      </c>
      <c r="F11" s="10">
        <f t="shared" si="2"/>
        <v>5250</v>
      </c>
      <c r="G11" s="11">
        <f t="shared" si="3"/>
        <v>403.84615384615387</v>
      </c>
      <c r="H11" s="8">
        <f t="shared" si="4"/>
        <v>6125</v>
      </c>
      <c r="I11" s="9">
        <f t="shared" si="5"/>
        <v>471.15384615384613</v>
      </c>
      <c r="J11" s="10">
        <f t="shared" si="6"/>
        <v>7000</v>
      </c>
      <c r="K11" s="11">
        <f t="shared" si="7"/>
        <v>538.46153846153845</v>
      </c>
      <c r="L11" s="8">
        <f t="shared" si="8"/>
        <v>7875</v>
      </c>
      <c r="M11" s="9">
        <f t="shared" si="9"/>
        <v>605.76923076923072</v>
      </c>
      <c r="N11" s="10">
        <f t="shared" si="10"/>
        <v>8750</v>
      </c>
      <c r="O11" s="9">
        <f t="shared" si="11"/>
        <v>673.07692307692309</v>
      </c>
      <c r="P11" s="1">
        <f>+J36</f>
        <v>12.5</v>
      </c>
      <c r="Q11" s="26">
        <f>+M36</f>
        <v>13</v>
      </c>
    </row>
    <row r="12" spans="1:17" x14ac:dyDescent="0.15">
      <c r="A12" s="12">
        <v>80</v>
      </c>
      <c r="B12" s="13" t="s">
        <v>0</v>
      </c>
      <c r="C12" s="14">
        <f t="shared" si="0"/>
        <v>1000</v>
      </c>
      <c r="D12" s="15">
        <f t="shared" si="12"/>
        <v>5000</v>
      </c>
      <c r="E12" s="16">
        <f t="shared" si="1"/>
        <v>384.61538461538464</v>
      </c>
      <c r="F12" s="17">
        <f t="shared" si="2"/>
        <v>6000</v>
      </c>
      <c r="G12" s="18">
        <f t="shared" si="3"/>
        <v>461.53846153846155</v>
      </c>
      <c r="H12" s="15">
        <f t="shared" si="4"/>
        <v>7000</v>
      </c>
      <c r="I12" s="16">
        <f t="shared" si="5"/>
        <v>538.46153846153845</v>
      </c>
      <c r="J12" s="17">
        <f t="shared" si="6"/>
        <v>8000</v>
      </c>
      <c r="K12" s="18">
        <f t="shared" si="7"/>
        <v>615.38461538461536</v>
      </c>
      <c r="L12" s="15">
        <f t="shared" si="8"/>
        <v>9000</v>
      </c>
      <c r="M12" s="16">
        <f t="shared" si="9"/>
        <v>692.30769230769226</v>
      </c>
      <c r="N12" s="17">
        <f t="shared" si="10"/>
        <v>10000</v>
      </c>
      <c r="O12" s="16">
        <f t="shared" si="11"/>
        <v>769.23076923076928</v>
      </c>
      <c r="P12" s="1">
        <f>+J36</f>
        <v>12.5</v>
      </c>
      <c r="Q12" s="26">
        <f>+M36</f>
        <v>13</v>
      </c>
    </row>
    <row r="13" spans="1:17" x14ac:dyDescent="0.15">
      <c r="A13" s="5">
        <v>90</v>
      </c>
      <c r="B13" s="6" t="s">
        <v>0</v>
      </c>
      <c r="C13" s="7">
        <f t="shared" si="0"/>
        <v>1125</v>
      </c>
      <c r="D13" s="8">
        <f t="shared" si="12"/>
        <v>5625</v>
      </c>
      <c r="E13" s="9">
        <f t="shared" si="1"/>
        <v>432.69230769230768</v>
      </c>
      <c r="F13" s="10">
        <f t="shared" si="2"/>
        <v>6750</v>
      </c>
      <c r="G13" s="11">
        <f t="shared" si="3"/>
        <v>519.23076923076928</v>
      </c>
      <c r="H13" s="8">
        <f t="shared" si="4"/>
        <v>7875</v>
      </c>
      <c r="I13" s="9">
        <f t="shared" si="5"/>
        <v>605.76923076923072</v>
      </c>
      <c r="J13" s="10">
        <f t="shared" si="6"/>
        <v>9000</v>
      </c>
      <c r="K13" s="11">
        <f t="shared" si="7"/>
        <v>692.30769230769226</v>
      </c>
      <c r="L13" s="8">
        <f t="shared" si="8"/>
        <v>10125</v>
      </c>
      <c r="M13" s="9">
        <f t="shared" si="9"/>
        <v>778.84615384615381</v>
      </c>
      <c r="N13" s="10">
        <f t="shared" si="10"/>
        <v>11250</v>
      </c>
      <c r="O13" s="9">
        <f t="shared" si="11"/>
        <v>865.38461538461536</v>
      </c>
      <c r="P13" s="1">
        <f>+J36</f>
        <v>12.5</v>
      </c>
      <c r="Q13" s="26">
        <f>+M36</f>
        <v>13</v>
      </c>
    </row>
    <row r="14" spans="1:17" x14ac:dyDescent="0.15">
      <c r="A14" s="12">
        <v>100</v>
      </c>
      <c r="B14" s="13" t="s">
        <v>0</v>
      </c>
      <c r="C14" s="14">
        <f t="shared" si="0"/>
        <v>1250</v>
      </c>
      <c r="D14" s="15">
        <f t="shared" si="12"/>
        <v>6250</v>
      </c>
      <c r="E14" s="16">
        <f t="shared" si="1"/>
        <v>480.76923076923077</v>
      </c>
      <c r="F14" s="17">
        <f t="shared" si="2"/>
        <v>7500</v>
      </c>
      <c r="G14" s="18">
        <f t="shared" si="3"/>
        <v>576.92307692307691</v>
      </c>
      <c r="H14" s="15">
        <f t="shared" si="4"/>
        <v>8750</v>
      </c>
      <c r="I14" s="16">
        <f t="shared" si="5"/>
        <v>673.07692307692309</v>
      </c>
      <c r="J14" s="17">
        <f t="shared" si="6"/>
        <v>10000</v>
      </c>
      <c r="K14" s="18">
        <f t="shared" si="7"/>
        <v>769.23076923076928</v>
      </c>
      <c r="L14" s="15">
        <f t="shared" si="8"/>
        <v>11250</v>
      </c>
      <c r="M14" s="16">
        <f t="shared" si="9"/>
        <v>865.38461538461536</v>
      </c>
      <c r="N14" s="17">
        <f t="shared" si="10"/>
        <v>12500</v>
      </c>
      <c r="O14" s="16">
        <f t="shared" si="11"/>
        <v>961.53846153846155</v>
      </c>
      <c r="P14" s="1">
        <f>+J36</f>
        <v>12.5</v>
      </c>
      <c r="Q14" s="26">
        <f>+M36</f>
        <v>13</v>
      </c>
    </row>
    <row r="15" spans="1:17" x14ac:dyDescent="0.15">
      <c r="A15" s="5">
        <v>110</v>
      </c>
      <c r="B15" s="6" t="s">
        <v>0</v>
      </c>
      <c r="C15" s="7">
        <f t="shared" si="0"/>
        <v>1375</v>
      </c>
      <c r="D15" s="8">
        <f t="shared" si="12"/>
        <v>6875</v>
      </c>
      <c r="E15" s="9">
        <f t="shared" si="1"/>
        <v>528.84615384615381</v>
      </c>
      <c r="F15" s="10">
        <f t="shared" si="2"/>
        <v>8250</v>
      </c>
      <c r="G15" s="11">
        <f t="shared" si="3"/>
        <v>634.61538461538464</v>
      </c>
      <c r="H15" s="8">
        <f t="shared" si="4"/>
        <v>9625</v>
      </c>
      <c r="I15" s="9">
        <f t="shared" si="5"/>
        <v>740.38461538461536</v>
      </c>
      <c r="J15" s="10">
        <f t="shared" si="6"/>
        <v>11000</v>
      </c>
      <c r="K15" s="11">
        <f t="shared" si="7"/>
        <v>846.15384615384619</v>
      </c>
      <c r="L15" s="8">
        <f t="shared" si="8"/>
        <v>12375</v>
      </c>
      <c r="M15" s="9">
        <f t="shared" si="9"/>
        <v>951.92307692307691</v>
      </c>
      <c r="N15" s="10">
        <f t="shared" si="10"/>
        <v>13750</v>
      </c>
      <c r="O15" s="9">
        <f t="shared" si="11"/>
        <v>1057.6923076923076</v>
      </c>
      <c r="P15" s="1">
        <f>+J36</f>
        <v>12.5</v>
      </c>
      <c r="Q15" s="26">
        <f>+M36</f>
        <v>13</v>
      </c>
    </row>
    <row r="16" spans="1:17" x14ac:dyDescent="0.15">
      <c r="A16" s="12">
        <v>120</v>
      </c>
      <c r="B16" s="13" t="s">
        <v>0</v>
      </c>
      <c r="C16" s="14">
        <f t="shared" si="0"/>
        <v>1500</v>
      </c>
      <c r="D16" s="15">
        <f t="shared" si="12"/>
        <v>7500</v>
      </c>
      <c r="E16" s="16">
        <f t="shared" si="1"/>
        <v>576.92307692307691</v>
      </c>
      <c r="F16" s="17">
        <f t="shared" si="2"/>
        <v>9000</v>
      </c>
      <c r="G16" s="18">
        <f t="shared" si="3"/>
        <v>692.30769230769226</v>
      </c>
      <c r="H16" s="15">
        <f t="shared" si="4"/>
        <v>10500</v>
      </c>
      <c r="I16" s="16">
        <f t="shared" si="5"/>
        <v>807.69230769230774</v>
      </c>
      <c r="J16" s="17">
        <f t="shared" si="6"/>
        <v>12000</v>
      </c>
      <c r="K16" s="18">
        <f t="shared" si="7"/>
        <v>923.07692307692309</v>
      </c>
      <c r="L16" s="15">
        <f t="shared" si="8"/>
        <v>13500</v>
      </c>
      <c r="M16" s="16">
        <f t="shared" si="9"/>
        <v>1038.4615384615386</v>
      </c>
      <c r="N16" s="17">
        <f t="shared" si="10"/>
        <v>15000</v>
      </c>
      <c r="O16" s="16">
        <f t="shared" si="11"/>
        <v>1153.8461538461538</v>
      </c>
      <c r="P16" s="1">
        <f>+J36</f>
        <v>12.5</v>
      </c>
      <c r="Q16" s="26">
        <f>+M36</f>
        <v>13</v>
      </c>
    </row>
    <row r="17" spans="1:17" x14ac:dyDescent="0.15">
      <c r="A17" s="5">
        <v>130</v>
      </c>
      <c r="B17" s="6" t="s">
        <v>0</v>
      </c>
      <c r="C17" s="7">
        <f t="shared" si="0"/>
        <v>1625</v>
      </c>
      <c r="D17" s="8">
        <f t="shared" si="12"/>
        <v>8125</v>
      </c>
      <c r="E17" s="9">
        <f t="shared" si="1"/>
        <v>625</v>
      </c>
      <c r="F17" s="10">
        <f t="shared" si="2"/>
        <v>9750</v>
      </c>
      <c r="G17" s="11">
        <f t="shared" si="3"/>
        <v>750</v>
      </c>
      <c r="H17" s="8">
        <f t="shared" si="4"/>
        <v>11375</v>
      </c>
      <c r="I17" s="9">
        <f t="shared" si="5"/>
        <v>875</v>
      </c>
      <c r="J17" s="10">
        <f t="shared" si="6"/>
        <v>13000</v>
      </c>
      <c r="K17" s="11">
        <f t="shared" si="7"/>
        <v>1000</v>
      </c>
      <c r="L17" s="8">
        <f t="shared" si="8"/>
        <v>14625</v>
      </c>
      <c r="M17" s="9">
        <f t="shared" si="9"/>
        <v>1125</v>
      </c>
      <c r="N17" s="10">
        <f t="shared" si="10"/>
        <v>16250</v>
      </c>
      <c r="O17" s="9">
        <f t="shared" si="11"/>
        <v>1250</v>
      </c>
      <c r="P17" s="1">
        <f>+J36</f>
        <v>12.5</v>
      </c>
      <c r="Q17" s="26">
        <f>+M36</f>
        <v>13</v>
      </c>
    </row>
    <row r="18" spans="1:17" x14ac:dyDescent="0.15">
      <c r="A18" s="12">
        <v>140</v>
      </c>
      <c r="B18" s="13" t="s">
        <v>0</v>
      </c>
      <c r="C18" s="14">
        <f t="shared" si="0"/>
        <v>1750</v>
      </c>
      <c r="D18" s="15">
        <f t="shared" si="12"/>
        <v>8750</v>
      </c>
      <c r="E18" s="16">
        <f t="shared" si="1"/>
        <v>673.07692307692309</v>
      </c>
      <c r="F18" s="17">
        <f t="shared" si="2"/>
        <v>10500</v>
      </c>
      <c r="G18" s="18">
        <f t="shared" si="3"/>
        <v>807.69230769230774</v>
      </c>
      <c r="H18" s="15">
        <f t="shared" si="4"/>
        <v>12250</v>
      </c>
      <c r="I18" s="16">
        <f t="shared" si="5"/>
        <v>942.30769230769226</v>
      </c>
      <c r="J18" s="17">
        <f t="shared" si="6"/>
        <v>14000</v>
      </c>
      <c r="K18" s="18">
        <f t="shared" si="7"/>
        <v>1076.9230769230769</v>
      </c>
      <c r="L18" s="15">
        <f t="shared" si="8"/>
        <v>15750</v>
      </c>
      <c r="M18" s="16">
        <f t="shared" si="9"/>
        <v>1211.5384615384614</v>
      </c>
      <c r="N18" s="17">
        <f t="shared" si="10"/>
        <v>17500</v>
      </c>
      <c r="O18" s="16">
        <f t="shared" si="11"/>
        <v>1346.1538461538462</v>
      </c>
      <c r="P18" s="1">
        <f>+J36</f>
        <v>12.5</v>
      </c>
      <c r="Q18" s="26">
        <f>+M36</f>
        <v>13</v>
      </c>
    </row>
    <row r="19" spans="1:17" x14ac:dyDescent="0.15">
      <c r="A19" s="5">
        <v>150</v>
      </c>
      <c r="B19" s="6" t="s">
        <v>0</v>
      </c>
      <c r="C19" s="7">
        <f t="shared" si="0"/>
        <v>1875</v>
      </c>
      <c r="D19" s="8">
        <f t="shared" si="12"/>
        <v>9375</v>
      </c>
      <c r="E19" s="9">
        <f t="shared" si="1"/>
        <v>721.15384615384619</v>
      </c>
      <c r="F19" s="10">
        <f t="shared" si="2"/>
        <v>11250</v>
      </c>
      <c r="G19" s="11">
        <f t="shared" si="3"/>
        <v>865.38461538461536</v>
      </c>
      <c r="H19" s="8">
        <f t="shared" si="4"/>
        <v>13125</v>
      </c>
      <c r="I19" s="9">
        <f t="shared" si="5"/>
        <v>1009.6153846153846</v>
      </c>
      <c r="J19" s="10">
        <f t="shared" si="6"/>
        <v>15000</v>
      </c>
      <c r="K19" s="11">
        <f t="shared" si="7"/>
        <v>1153.8461538461538</v>
      </c>
      <c r="L19" s="8">
        <f t="shared" si="8"/>
        <v>16875</v>
      </c>
      <c r="M19" s="9">
        <f t="shared" si="9"/>
        <v>1298.0769230769231</v>
      </c>
      <c r="N19" s="10">
        <f t="shared" si="10"/>
        <v>18750</v>
      </c>
      <c r="O19" s="9">
        <f t="shared" si="11"/>
        <v>1442.3076923076924</v>
      </c>
      <c r="P19" s="1">
        <f>+J36</f>
        <v>12.5</v>
      </c>
      <c r="Q19" s="26">
        <f>+M36</f>
        <v>13</v>
      </c>
    </row>
    <row r="20" spans="1:17" x14ac:dyDescent="0.15">
      <c r="A20" s="12">
        <v>160</v>
      </c>
      <c r="B20" s="13" t="s">
        <v>0</v>
      </c>
      <c r="C20" s="14">
        <f t="shared" si="0"/>
        <v>2000</v>
      </c>
      <c r="D20" s="15">
        <f t="shared" si="12"/>
        <v>10000</v>
      </c>
      <c r="E20" s="16">
        <f t="shared" si="1"/>
        <v>769.23076923076928</v>
      </c>
      <c r="F20" s="17">
        <f t="shared" si="2"/>
        <v>12000</v>
      </c>
      <c r="G20" s="18">
        <f t="shared" si="3"/>
        <v>923.07692307692309</v>
      </c>
      <c r="H20" s="15">
        <f t="shared" si="4"/>
        <v>14000</v>
      </c>
      <c r="I20" s="16">
        <f t="shared" si="5"/>
        <v>1076.9230769230769</v>
      </c>
      <c r="J20" s="17">
        <f t="shared" si="6"/>
        <v>16000</v>
      </c>
      <c r="K20" s="18">
        <f t="shared" si="7"/>
        <v>1230.7692307692307</v>
      </c>
      <c r="L20" s="15">
        <f t="shared" si="8"/>
        <v>18000</v>
      </c>
      <c r="M20" s="16">
        <f t="shared" si="9"/>
        <v>1384.6153846153845</v>
      </c>
      <c r="N20" s="17">
        <f t="shared" si="10"/>
        <v>20000</v>
      </c>
      <c r="O20" s="16">
        <f t="shared" si="11"/>
        <v>1538.4615384615386</v>
      </c>
      <c r="P20" s="1">
        <f>+J36</f>
        <v>12.5</v>
      </c>
      <c r="Q20" s="26">
        <f>+M36</f>
        <v>13</v>
      </c>
    </row>
    <row r="21" spans="1:17" x14ac:dyDescent="0.15">
      <c r="A21" s="5">
        <v>170</v>
      </c>
      <c r="B21" s="6" t="s">
        <v>0</v>
      </c>
      <c r="C21" s="7">
        <f t="shared" si="0"/>
        <v>2125</v>
      </c>
      <c r="D21" s="8">
        <f t="shared" si="12"/>
        <v>10625</v>
      </c>
      <c r="E21" s="9">
        <f t="shared" si="1"/>
        <v>817.30769230769226</v>
      </c>
      <c r="F21" s="10">
        <f t="shared" si="2"/>
        <v>12750</v>
      </c>
      <c r="G21" s="11">
        <f t="shared" si="3"/>
        <v>980.76923076923072</v>
      </c>
      <c r="H21" s="8">
        <f t="shared" si="4"/>
        <v>14875</v>
      </c>
      <c r="I21" s="9">
        <f t="shared" si="5"/>
        <v>1144.2307692307693</v>
      </c>
      <c r="J21" s="10">
        <f t="shared" si="6"/>
        <v>17000</v>
      </c>
      <c r="K21" s="11">
        <f t="shared" si="7"/>
        <v>1307.6923076923076</v>
      </c>
      <c r="L21" s="8">
        <f t="shared" si="8"/>
        <v>19125</v>
      </c>
      <c r="M21" s="9">
        <f t="shared" si="9"/>
        <v>1471.1538461538462</v>
      </c>
      <c r="N21" s="10">
        <f t="shared" si="10"/>
        <v>21250</v>
      </c>
      <c r="O21" s="9">
        <f t="shared" si="11"/>
        <v>1634.6153846153845</v>
      </c>
      <c r="P21" s="1">
        <f>+J36</f>
        <v>12.5</v>
      </c>
      <c r="Q21" s="26">
        <f>+M36</f>
        <v>13</v>
      </c>
    </row>
    <row r="22" spans="1:17" x14ac:dyDescent="0.15">
      <c r="A22" s="12">
        <v>180</v>
      </c>
      <c r="B22" s="13" t="s">
        <v>0</v>
      </c>
      <c r="C22" s="14">
        <f t="shared" si="0"/>
        <v>2250</v>
      </c>
      <c r="D22" s="15">
        <f t="shared" si="12"/>
        <v>11250</v>
      </c>
      <c r="E22" s="16">
        <f t="shared" si="1"/>
        <v>865.38461538461536</v>
      </c>
      <c r="F22" s="17">
        <f t="shared" si="2"/>
        <v>13500</v>
      </c>
      <c r="G22" s="18">
        <f t="shared" si="3"/>
        <v>1038.4615384615386</v>
      </c>
      <c r="H22" s="15">
        <f t="shared" si="4"/>
        <v>15750</v>
      </c>
      <c r="I22" s="16">
        <f t="shared" si="5"/>
        <v>1211.5384615384614</v>
      </c>
      <c r="J22" s="17">
        <f t="shared" si="6"/>
        <v>18000</v>
      </c>
      <c r="K22" s="18">
        <f t="shared" si="7"/>
        <v>1384.6153846153845</v>
      </c>
      <c r="L22" s="15">
        <f t="shared" si="8"/>
        <v>20250</v>
      </c>
      <c r="M22" s="16">
        <f t="shared" si="9"/>
        <v>1557.6923076923076</v>
      </c>
      <c r="N22" s="17">
        <f t="shared" si="10"/>
        <v>22500</v>
      </c>
      <c r="O22" s="16">
        <f t="shared" si="11"/>
        <v>1730.7692307692307</v>
      </c>
      <c r="P22" s="1">
        <f>+J36</f>
        <v>12.5</v>
      </c>
      <c r="Q22" s="26">
        <f>+M36</f>
        <v>13</v>
      </c>
    </row>
    <row r="23" spans="1:17" x14ac:dyDescent="0.15">
      <c r="A23" s="5">
        <v>190</v>
      </c>
      <c r="B23" s="6" t="s">
        <v>0</v>
      </c>
      <c r="C23" s="7">
        <f t="shared" si="0"/>
        <v>2375</v>
      </c>
      <c r="D23" s="8">
        <f t="shared" si="12"/>
        <v>11875</v>
      </c>
      <c r="E23" s="9">
        <f t="shared" si="1"/>
        <v>913.46153846153845</v>
      </c>
      <c r="F23" s="10">
        <f t="shared" si="2"/>
        <v>14250</v>
      </c>
      <c r="G23" s="11">
        <f t="shared" si="3"/>
        <v>1096.1538461538462</v>
      </c>
      <c r="H23" s="8">
        <f t="shared" si="4"/>
        <v>16625</v>
      </c>
      <c r="I23" s="9">
        <f t="shared" si="5"/>
        <v>1278.8461538461538</v>
      </c>
      <c r="J23" s="10">
        <f t="shared" si="6"/>
        <v>19000</v>
      </c>
      <c r="K23" s="11">
        <f t="shared" si="7"/>
        <v>1461.5384615384614</v>
      </c>
      <c r="L23" s="8">
        <f t="shared" si="8"/>
        <v>21375</v>
      </c>
      <c r="M23" s="9">
        <f t="shared" si="9"/>
        <v>1644.2307692307693</v>
      </c>
      <c r="N23" s="10">
        <f t="shared" si="10"/>
        <v>23750</v>
      </c>
      <c r="O23" s="9">
        <f t="shared" si="11"/>
        <v>1826.9230769230769</v>
      </c>
      <c r="P23" s="1">
        <f>+J36</f>
        <v>12.5</v>
      </c>
      <c r="Q23" s="26">
        <f>+M36</f>
        <v>13</v>
      </c>
    </row>
    <row r="24" spans="1:17" x14ac:dyDescent="0.15">
      <c r="A24" s="12">
        <v>200</v>
      </c>
      <c r="B24" s="13" t="s">
        <v>0</v>
      </c>
      <c r="C24" s="14">
        <f t="shared" si="0"/>
        <v>2500</v>
      </c>
      <c r="D24" s="15">
        <f t="shared" si="12"/>
        <v>12500</v>
      </c>
      <c r="E24" s="16">
        <f t="shared" si="1"/>
        <v>961.53846153846155</v>
      </c>
      <c r="F24" s="17">
        <f t="shared" si="2"/>
        <v>15000</v>
      </c>
      <c r="G24" s="18">
        <f t="shared" si="3"/>
        <v>1153.8461538461538</v>
      </c>
      <c r="H24" s="15">
        <f t="shared" si="4"/>
        <v>17500</v>
      </c>
      <c r="I24" s="16">
        <f t="shared" si="5"/>
        <v>1346.1538461538462</v>
      </c>
      <c r="J24" s="17">
        <f t="shared" si="6"/>
        <v>20000</v>
      </c>
      <c r="K24" s="18">
        <f t="shared" si="7"/>
        <v>1538.4615384615386</v>
      </c>
      <c r="L24" s="15">
        <f t="shared" si="8"/>
        <v>22500</v>
      </c>
      <c r="M24" s="16">
        <f t="shared" si="9"/>
        <v>1730.7692307692307</v>
      </c>
      <c r="N24" s="17">
        <f t="shared" si="10"/>
        <v>25000</v>
      </c>
      <c r="O24" s="16">
        <f t="shared" si="11"/>
        <v>1923.0769230769231</v>
      </c>
      <c r="P24" s="1">
        <f>+J36</f>
        <v>12.5</v>
      </c>
      <c r="Q24" s="26">
        <f>+M36</f>
        <v>13</v>
      </c>
    </row>
    <row r="25" spans="1:17" x14ac:dyDescent="0.15">
      <c r="A25" s="5">
        <v>210</v>
      </c>
      <c r="B25" s="6" t="s">
        <v>0</v>
      </c>
      <c r="C25" s="7">
        <f t="shared" si="0"/>
        <v>2625</v>
      </c>
      <c r="D25" s="8">
        <f t="shared" si="12"/>
        <v>13125</v>
      </c>
      <c r="E25" s="9">
        <f t="shared" si="1"/>
        <v>1009.6153846153846</v>
      </c>
      <c r="F25" s="10">
        <f t="shared" si="2"/>
        <v>15750</v>
      </c>
      <c r="G25" s="11">
        <f t="shared" si="3"/>
        <v>1211.5384615384614</v>
      </c>
      <c r="H25" s="8">
        <f t="shared" si="4"/>
        <v>18375</v>
      </c>
      <c r="I25" s="9">
        <f t="shared" si="5"/>
        <v>1413.4615384615386</v>
      </c>
      <c r="J25" s="10">
        <f t="shared" si="6"/>
        <v>21000</v>
      </c>
      <c r="K25" s="11">
        <f t="shared" si="7"/>
        <v>1615.3846153846155</v>
      </c>
      <c r="L25" s="8">
        <f t="shared" si="8"/>
        <v>23625</v>
      </c>
      <c r="M25" s="9">
        <f t="shared" si="9"/>
        <v>1817.3076923076924</v>
      </c>
      <c r="N25" s="10">
        <f t="shared" si="10"/>
        <v>26250</v>
      </c>
      <c r="O25" s="9">
        <f t="shared" si="11"/>
        <v>2019.2307692307693</v>
      </c>
      <c r="P25" s="1">
        <f>+J36</f>
        <v>12.5</v>
      </c>
      <c r="Q25" s="26">
        <f>+M36</f>
        <v>13</v>
      </c>
    </row>
    <row r="26" spans="1:17" x14ac:dyDescent="0.15">
      <c r="A26" s="12">
        <v>220</v>
      </c>
      <c r="B26" s="13" t="s">
        <v>0</v>
      </c>
      <c r="C26" s="14">
        <f t="shared" si="0"/>
        <v>2750</v>
      </c>
      <c r="D26" s="15">
        <f t="shared" si="12"/>
        <v>13750</v>
      </c>
      <c r="E26" s="16">
        <f t="shared" si="1"/>
        <v>1057.6923076923076</v>
      </c>
      <c r="F26" s="17">
        <f t="shared" si="2"/>
        <v>16500</v>
      </c>
      <c r="G26" s="18">
        <f t="shared" si="3"/>
        <v>1269.2307692307693</v>
      </c>
      <c r="H26" s="15">
        <f t="shared" si="4"/>
        <v>19250</v>
      </c>
      <c r="I26" s="16">
        <f t="shared" si="5"/>
        <v>1480.7692307692307</v>
      </c>
      <c r="J26" s="17">
        <f t="shared" si="6"/>
        <v>22000</v>
      </c>
      <c r="K26" s="18">
        <f t="shared" si="7"/>
        <v>1692.3076923076924</v>
      </c>
      <c r="L26" s="15">
        <f t="shared" si="8"/>
        <v>24750</v>
      </c>
      <c r="M26" s="16">
        <f t="shared" si="9"/>
        <v>1903.8461538461538</v>
      </c>
      <c r="N26" s="17">
        <f t="shared" si="10"/>
        <v>27500</v>
      </c>
      <c r="O26" s="16">
        <f t="shared" si="11"/>
        <v>2115.3846153846152</v>
      </c>
      <c r="P26" s="1">
        <f>+J36</f>
        <v>12.5</v>
      </c>
      <c r="Q26" s="26">
        <f>+M36</f>
        <v>13</v>
      </c>
    </row>
    <row r="27" spans="1:17" x14ac:dyDescent="0.15">
      <c r="A27" s="5">
        <v>230</v>
      </c>
      <c r="B27" s="6" t="s">
        <v>0</v>
      </c>
      <c r="C27" s="7">
        <f t="shared" si="0"/>
        <v>2875</v>
      </c>
      <c r="D27" s="8">
        <f t="shared" si="12"/>
        <v>14375</v>
      </c>
      <c r="E27" s="9">
        <f t="shared" si="1"/>
        <v>1105.7692307692307</v>
      </c>
      <c r="F27" s="10">
        <f t="shared" si="2"/>
        <v>17250</v>
      </c>
      <c r="G27" s="11">
        <f t="shared" si="3"/>
        <v>1326.9230769230769</v>
      </c>
      <c r="H27" s="8">
        <f t="shared" si="4"/>
        <v>20125</v>
      </c>
      <c r="I27" s="9">
        <f t="shared" si="5"/>
        <v>1548.0769230769231</v>
      </c>
      <c r="J27" s="10">
        <f t="shared" si="6"/>
        <v>23000</v>
      </c>
      <c r="K27" s="11">
        <f t="shared" si="7"/>
        <v>1769.2307692307693</v>
      </c>
      <c r="L27" s="8">
        <f t="shared" si="8"/>
        <v>25875</v>
      </c>
      <c r="M27" s="9">
        <f t="shared" si="9"/>
        <v>1990.3846153846155</v>
      </c>
      <c r="N27" s="10">
        <f t="shared" si="10"/>
        <v>28750</v>
      </c>
      <c r="O27" s="9">
        <f t="shared" si="11"/>
        <v>2211.5384615384614</v>
      </c>
      <c r="P27" s="1">
        <f>+J36</f>
        <v>12.5</v>
      </c>
      <c r="Q27" s="26">
        <f>+M36</f>
        <v>13</v>
      </c>
    </row>
    <row r="28" spans="1:17" x14ac:dyDescent="0.15">
      <c r="A28" s="12">
        <v>240</v>
      </c>
      <c r="B28" s="13" t="s">
        <v>0</v>
      </c>
      <c r="C28" s="14">
        <f t="shared" si="0"/>
        <v>3000</v>
      </c>
      <c r="D28" s="15">
        <f t="shared" si="12"/>
        <v>15000</v>
      </c>
      <c r="E28" s="16">
        <f t="shared" si="1"/>
        <v>1153.8461538461538</v>
      </c>
      <c r="F28" s="17">
        <f t="shared" si="2"/>
        <v>18000</v>
      </c>
      <c r="G28" s="18">
        <f t="shared" si="3"/>
        <v>1384.6153846153845</v>
      </c>
      <c r="H28" s="15">
        <f t="shared" si="4"/>
        <v>21000</v>
      </c>
      <c r="I28" s="16">
        <f t="shared" si="5"/>
        <v>1615.3846153846155</v>
      </c>
      <c r="J28" s="17">
        <f t="shared" si="6"/>
        <v>24000</v>
      </c>
      <c r="K28" s="18">
        <f t="shared" si="7"/>
        <v>1846.1538461538462</v>
      </c>
      <c r="L28" s="15">
        <f t="shared" si="8"/>
        <v>27000</v>
      </c>
      <c r="M28" s="16">
        <f t="shared" si="9"/>
        <v>2076.9230769230771</v>
      </c>
      <c r="N28" s="17">
        <f t="shared" si="10"/>
        <v>30000</v>
      </c>
      <c r="O28" s="16">
        <f t="shared" si="11"/>
        <v>2307.6923076923076</v>
      </c>
      <c r="P28" s="1">
        <f>+J36</f>
        <v>12.5</v>
      </c>
      <c r="Q28" s="26">
        <f>+M36</f>
        <v>13</v>
      </c>
    </row>
    <row r="29" spans="1:17" x14ac:dyDescent="0.15">
      <c r="A29" s="5">
        <v>250</v>
      </c>
      <c r="B29" s="6" t="s">
        <v>0</v>
      </c>
      <c r="C29" s="7">
        <f t="shared" si="0"/>
        <v>3125</v>
      </c>
      <c r="D29" s="8">
        <f t="shared" si="12"/>
        <v>15625</v>
      </c>
      <c r="E29" s="9">
        <f t="shared" si="1"/>
        <v>1201.9230769230769</v>
      </c>
      <c r="F29" s="10">
        <f t="shared" si="2"/>
        <v>18750</v>
      </c>
      <c r="G29" s="11">
        <f t="shared" si="3"/>
        <v>1442.3076923076924</v>
      </c>
      <c r="H29" s="8">
        <f t="shared" si="4"/>
        <v>21875</v>
      </c>
      <c r="I29" s="9">
        <f t="shared" si="5"/>
        <v>1682.6923076923076</v>
      </c>
      <c r="J29" s="10">
        <f t="shared" si="6"/>
        <v>25000</v>
      </c>
      <c r="K29" s="11">
        <f t="shared" si="7"/>
        <v>1923.0769230769231</v>
      </c>
      <c r="L29" s="8">
        <f t="shared" si="8"/>
        <v>28125</v>
      </c>
      <c r="M29" s="9">
        <f t="shared" si="9"/>
        <v>2163.4615384615386</v>
      </c>
      <c r="N29" s="10">
        <f t="shared" si="10"/>
        <v>31250</v>
      </c>
      <c r="O29" s="9">
        <f t="shared" si="11"/>
        <v>2403.8461538461538</v>
      </c>
      <c r="P29" s="1">
        <f>+J36</f>
        <v>12.5</v>
      </c>
      <c r="Q29" s="26">
        <f>+M36</f>
        <v>13</v>
      </c>
    </row>
    <row r="30" spans="1:17" x14ac:dyDescent="0.15">
      <c r="A30" s="12">
        <v>260</v>
      </c>
      <c r="B30" s="13" t="s">
        <v>0</v>
      </c>
      <c r="C30" s="14">
        <f t="shared" si="0"/>
        <v>3250</v>
      </c>
      <c r="D30" s="15">
        <f t="shared" si="12"/>
        <v>16250</v>
      </c>
      <c r="E30" s="16">
        <f t="shared" si="1"/>
        <v>1250</v>
      </c>
      <c r="F30" s="17">
        <f t="shared" si="2"/>
        <v>19500</v>
      </c>
      <c r="G30" s="18">
        <f t="shared" si="3"/>
        <v>1500</v>
      </c>
      <c r="H30" s="15">
        <f t="shared" si="4"/>
        <v>22750</v>
      </c>
      <c r="I30" s="16">
        <f t="shared" si="5"/>
        <v>1750</v>
      </c>
      <c r="J30" s="17">
        <f t="shared" si="6"/>
        <v>26000</v>
      </c>
      <c r="K30" s="18">
        <f t="shared" si="7"/>
        <v>2000</v>
      </c>
      <c r="L30" s="15">
        <f t="shared" si="8"/>
        <v>29250</v>
      </c>
      <c r="M30" s="16">
        <f t="shared" si="9"/>
        <v>2250</v>
      </c>
      <c r="N30" s="17">
        <f t="shared" si="10"/>
        <v>32500</v>
      </c>
      <c r="O30" s="16">
        <f t="shared" si="11"/>
        <v>2500</v>
      </c>
      <c r="P30" s="1">
        <f>+J36</f>
        <v>12.5</v>
      </c>
      <c r="Q30" s="26">
        <f>+M36</f>
        <v>13</v>
      </c>
    </row>
    <row r="31" spans="1:17" x14ac:dyDescent="0.15">
      <c r="A31" s="5">
        <v>270</v>
      </c>
      <c r="B31" s="6" t="s">
        <v>0</v>
      </c>
      <c r="C31" s="7">
        <f t="shared" si="0"/>
        <v>3375</v>
      </c>
      <c r="D31" s="8">
        <f t="shared" si="12"/>
        <v>16875</v>
      </c>
      <c r="E31" s="9">
        <f t="shared" si="1"/>
        <v>1298.0769230769231</v>
      </c>
      <c r="F31" s="10">
        <f t="shared" si="2"/>
        <v>20250</v>
      </c>
      <c r="G31" s="11">
        <f t="shared" si="3"/>
        <v>1557.6923076923076</v>
      </c>
      <c r="H31" s="8">
        <f t="shared" si="4"/>
        <v>23625</v>
      </c>
      <c r="I31" s="9">
        <f t="shared" si="5"/>
        <v>1817.3076923076924</v>
      </c>
      <c r="J31" s="10">
        <f t="shared" si="6"/>
        <v>27000</v>
      </c>
      <c r="K31" s="11">
        <f t="shared" si="7"/>
        <v>2076.9230769230771</v>
      </c>
      <c r="L31" s="8">
        <f t="shared" si="8"/>
        <v>30375</v>
      </c>
      <c r="M31" s="9">
        <f t="shared" si="9"/>
        <v>2336.5384615384614</v>
      </c>
      <c r="N31" s="10">
        <f t="shared" si="10"/>
        <v>33750</v>
      </c>
      <c r="O31" s="9">
        <f t="shared" si="11"/>
        <v>2596.1538461538462</v>
      </c>
      <c r="P31" s="1">
        <f>+J36</f>
        <v>12.5</v>
      </c>
      <c r="Q31" s="26">
        <f>+M36</f>
        <v>13</v>
      </c>
    </row>
    <row r="32" spans="1:17" x14ac:dyDescent="0.15">
      <c r="A32" s="12">
        <v>280</v>
      </c>
      <c r="B32" s="13" t="s">
        <v>0</v>
      </c>
      <c r="C32" s="14">
        <f t="shared" si="0"/>
        <v>3500</v>
      </c>
      <c r="D32" s="15">
        <f t="shared" si="12"/>
        <v>17500</v>
      </c>
      <c r="E32" s="16">
        <f t="shared" si="1"/>
        <v>1346.1538461538462</v>
      </c>
      <c r="F32" s="17">
        <f t="shared" si="2"/>
        <v>21000</v>
      </c>
      <c r="G32" s="18">
        <f t="shared" si="3"/>
        <v>1615.3846153846155</v>
      </c>
      <c r="H32" s="15">
        <f t="shared" si="4"/>
        <v>24500</v>
      </c>
      <c r="I32" s="16">
        <f t="shared" si="5"/>
        <v>1884.6153846153845</v>
      </c>
      <c r="J32" s="17">
        <f t="shared" si="6"/>
        <v>28000</v>
      </c>
      <c r="K32" s="18">
        <f t="shared" si="7"/>
        <v>2153.8461538461538</v>
      </c>
      <c r="L32" s="15">
        <f t="shared" si="8"/>
        <v>31500</v>
      </c>
      <c r="M32" s="16">
        <f t="shared" si="9"/>
        <v>2423.0769230769229</v>
      </c>
      <c r="N32" s="17">
        <f t="shared" si="10"/>
        <v>35000</v>
      </c>
      <c r="O32" s="16">
        <f t="shared" si="11"/>
        <v>2692.3076923076924</v>
      </c>
      <c r="P32" s="1">
        <f>+J36</f>
        <v>12.5</v>
      </c>
      <c r="Q32" s="26">
        <f>+M36</f>
        <v>13</v>
      </c>
    </row>
    <row r="33" spans="1:17" x14ac:dyDescent="0.15">
      <c r="A33" s="5">
        <v>290</v>
      </c>
      <c r="B33" s="6" t="s">
        <v>0</v>
      </c>
      <c r="C33" s="7">
        <f t="shared" si="0"/>
        <v>3625</v>
      </c>
      <c r="D33" s="8">
        <f t="shared" si="12"/>
        <v>18125</v>
      </c>
      <c r="E33" s="9">
        <f t="shared" si="1"/>
        <v>1394.2307692307693</v>
      </c>
      <c r="F33" s="10">
        <f t="shared" si="2"/>
        <v>21750</v>
      </c>
      <c r="G33" s="11">
        <f t="shared" si="3"/>
        <v>1673.0769230769231</v>
      </c>
      <c r="H33" s="8">
        <f t="shared" si="4"/>
        <v>25375</v>
      </c>
      <c r="I33" s="9">
        <f t="shared" si="5"/>
        <v>1951.9230769230769</v>
      </c>
      <c r="J33" s="10">
        <f t="shared" si="6"/>
        <v>29000</v>
      </c>
      <c r="K33" s="11">
        <f t="shared" si="7"/>
        <v>2230.7692307692309</v>
      </c>
      <c r="L33" s="8">
        <f t="shared" si="8"/>
        <v>32625</v>
      </c>
      <c r="M33" s="9">
        <f t="shared" si="9"/>
        <v>2509.6153846153848</v>
      </c>
      <c r="N33" s="10">
        <f t="shared" si="10"/>
        <v>36250</v>
      </c>
      <c r="O33" s="9">
        <f t="shared" si="11"/>
        <v>2788.4615384615386</v>
      </c>
      <c r="P33" s="1">
        <f>+J36</f>
        <v>12.5</v>
      </c>
      <c r="Q33" s="26">
        <f>+M36</f>
        <v>13</v>
      </c>
    </row>
    <row r="34" spans="1:17" ht="14.25" thickBot="1" x14ac:dyDescent="0.2">
      <c r="A34" s="19">
        <v>300</v>
      </c>
      <c r="B34" s="20" t="s">
        <v>0</v>
      </c>
      <c r="C34" s="21">
        <f t="shared" si="0"/>
        <v>3750</v>
      </c>
      <c r="D34" s="22">
        <f>+C34*5</f>
        <v>18750</v>
      </c>
      <c r="E34" s="23">
        <f t="shared" si="1"/>
        <v>1442.3076923076924</v>
      </c>
      <c r="F34" s="24">
        <f t="shared" si="2"/>
        <v>22500</v>
      </c>
      <c r="G34" s="25">
        <f t="shared" si="3"/>
        <v>1730.7692307692307</v>
      </c>
      <c r="H34" s="22">
        <f t="shared" si="4"/>
        <v>26250</v>
      </c>
      <c r="I34" s="23">
        <f t="shared" si="5"/>
        <v>2019.2307692307693</v>
      </c>
      <c r="J34" s="24">
        <f t="shared" si="6"/>
        <v>30000</v>
      </c>
      <c r="K34" s="25">
        <f>+J34/Q34</f>
        <v>2307.6923076923076</v>
      </c>
      <c r="L34" s="22">
        <f t="shared" si="8"/>
        <v>33750</v>
      </c>
      <c r="M34" s="23">
        <f t="shared" si="9"/>
        <v>2596.1538461538462</v>
      </c>
      <c r="N34" s="24">
        <f t="shared" si="10"/>
        <v>37500</v>
      </c>
      <c r="O34" s="23">
        <f>+N34/Q34</f>
        <v>2884.6153846153848</v>
      </c>
      <c r="P34" s="1">
        <f>+J36</f>
        <v>12.5</v>
      </c>
      <c r="Q34" s="26">
        <f>+M36</f>
        <v>13</v>
      </c>
    </row>
    <row r="35" spans="1:17" ht="6" customHeight="1" thickBot="1" x14ac:dyDescent="0.2"/>
    <row r="36" spans="1:17" ht="14.25" thickBot="1" x14ac:dyDescent="0.2">
      <c r="C36" s="27" t="s">
        <v>11</v>
      </c>
      <c r="D36" s="30">
        <v>100</v>
      </c>
      <c r="F36" s="28" t="s">
        <v>12</v>
      </c>
      <c r="G36" s="31">
        <v>8</v>
      </c>
      <c r="I36" s="28" t="s">
        <v>13</v>
      </c>
      <c r="J36" s="29">
        <f>+D36/G36</f>
        <v>12.5</v>
      </c>
      <c r="L36" s="28" t="s">
        <v>14</v>
      </c>
      <c r="M36" s="32">
        <v>13</v>
      </c>
    </row>
    <row r="37" spans="1:17" ht="5.25" customHeight="1" x14ac:dyDescent="0.15"/>
    <row r="38" spans="1:17" x14ac:dyDescent="0.15">
      <c r="A38" s="2" t="s">
        <v>17</v>
      </c>
    </row>
    <row r="39" spans="1:17" x14ac:dyDescent="0.15">
      <c r="A39" s="2" t="s">
        <v>10</v>
      </c>
    </row>
    <row r="40" spans="1:17" x14ac:dyDescent="0.15">
      <c r="A40" s="2" t="s">
        <v>15</v>
      </c>
    </row>
    <row r="41" spans="1:17" x14ac:dyDescent="0.15">
      <c r="A41" s="2" t="s">
        <v>16</v>
      </c>
    </row>
  </sheetData>
  <mergeCells count="15">
    <mergeCell ref="O3:O4"/>
    <mergeCell ref="A1:O2"/>
    <mergeCell ref="N3:N4"/>
    <mergeCell ref="A3:B4"/>
    <mergeCell ref="C3:C4"/>
    <mergeCell ref="E3:E4"/>
    <mergeCell ref="G3:G4"/>
    <mergeCell ref="I3:I4"/>
    <mergeCell ref="K3:K4"/>
    <mergeCell ref="M3:M4"/>
    <mergeCell ref="D3:D4"/>
    <mergeCell ref="F3:F4"/>
    <mergeCell ref="H3:H4"/>
    <mergeCell ref="J3:J4"/>
    <mergeCell ref="L3:L4"/>
  </mergeCells>
  <phoneticPr fontId="2"/>
  <pageMargins left="0.25" right="0.25" top="0.75" bottom="0.75" header="0.3" footer="0.3"/>
  <pageSetup paperSize="9" scale="9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workbookViewId="0">
      <selection activeCell="G34" sqref="G34"/>
    </sheetView>
  </sheetViews>
  <sheetFormatPr defaultRowHeight="13.5" x14ac:dyDescent="0.15"/>
  <cols>
    <col min="2" max="2" width="10.625" bestFit="1" customWidth="1"/>
  </cols>
  <sheetData>
    <row r="2" spans="2:7" ht="14.25" thickBot="1" x14ac:dyDescent="0.2"/>
    <row r="3" spans="2:7" ht="14.25" thickBot="1" x14ac:dyDescent="0.2">
      <c r="B3" s="46" t="s">
        <v>18</v>
      </c>
      <c r="C3" s="50">
        <v>100</v>
      </c>
      <c r="D3" t="s">
        <v>19</v>
      </c>
    </row>
    <row r="4" spans="2:7" ht="14.25" thickBot="1" x14ac:dyDescent="0.2"/>
    <row r="5" spans="2:7" ht="14.25" thickBot="1" x14ac:dyDescent="0.2">
      <c r="B5" s="46" t="s">
        <v>12</v>
      </c>
      <c r="C5" s="50">
        <v>8</v>
      </c>
    </row>
    <row r="6" spans="2:7" ht="14.25" thickBot="1" x14ac:dyDescent="0.2"/>
    <row r="7" spans="2:7" ht="14.25" thickBot="1" x14ac:dyDescent="0.2">
      <c r="B7" s="46" t="s">
        <v>20</v>
      </c>
      <c r="C7" s="45">
        <f>+C3/C5</f>
        <v>12.5</v>
      </c>
      <c r="D7" t="s">
        <v>19</v>
      </c>
    </row>
    <row r="8" spans="2:7" ht="14.25" thickBot="1" x14ac:dyDescent="0.2"/>
    <row r="9" spans="2:7" ht="14.25" thickBot="1" x14ac:dyDescent="0.2">
      <c r="B9" s="46" t="s">
        <v>14</v>
      </c>
      <c r="C9" s="50">
        <v>13</v>
      </c>
    </row>
    <row r="10" spans="2:7" ht="14.25" thickBot="1" x14ac:dyDescent="0.2"/>
    <row r="11" spans="2:7" ht="14.25" thickBot="1" x14ac:dyDescent="0.2">
      <c r="B11" s="46" t="s">
        <v>9</v>
      </c>
      <c r="C11" s="50">
        <v>120</v>
      </c>
      <c r="D11" t="s">
        <v>21</v>
      </c>
    </row>
    <row r="12" spans="2:7" ht="14.25" thickBot="1" x14ac:dyDescent="0.2"/>
    <row r="13" spans="2:7" ht="14.25" thickBot="1" x14ac:dyDescent="0.2">
      <c r="B13" s="46" t="s">
        <v>22</v>
      </c>
      <c r="E13" s="47"/>
      <c r="F13" s="48">
        <f>+C11*C7</f>
        <v>1500</v>
      </c>
      <c r="G13" t="s">
        <v>19</v>
      </c>
    </row>
    <row r="16" spans="2:7" ht="14.25" thickBot="1" x14ac:dyDescent="0.2"/>
    <row r="17" spans="2:6" ht="14.25" thickBot="1" x14ac:dyDescent="0.2">
      <c r="B17" s="46" t="s">
        <v>24</v>
      </c>
      <c r="E17" s="50">
        <v>10</v>
      </c>
      <c r="F17" t="s">
        <v>25</v>
      </c>
    </row>
    <row r="18" spans="2:6" ht="14.25" thickBot="1" x14ac:dyDescent="0.2"/>
    <row r="19" spans="2:6" ht="14.25" thickBot="1" x14ac:dyDescent="0.2">
      <c r="B19" s="46" t="s">
        <v>23</v>
      </c>
      <c r="E19" s="49">
        <f>+F13*E17</f>
        <v>15000</v>
      </c>
      <c r="F19" t="s">
        <v>19</v>
      </c>
    </row>
    <row r="20" spans="2:6" ht="14.25" thickBot="1" x14ac:dyDescent="0.2"/>
    <row r="21" spans="2:6" ht="14.25" thickBot="1" x14ac:dyDescent="0.2">
      <c r="B21" s="46" t="s">
        <v>26</v>
      </c>
      <c r="E21" s="48">
        <f>+E19/C9</f>
        <v>1153.8461538461538</v>
      </c>
      <c r="F21" t="s">
        <v>19</v>
      </c>
    </row>
  </sheetData>
  <sheetProtection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試算表</vt:lpstr>
      <vt:lpstr>ｶﾞｿﾘﾝ代計算</vt:lpstr>
      <vt:lpstr>試算表!Print_Area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2016-04-04T11:21:40Z</cp:lastPrinted>
  <dcterms:created xsi:type="dcterms:W3CDTF">2016-03-26T05:40:06Z</dcterms:created>
  <dcterms:modified xsi:type="dcterms:W3CDTF">2016-04-04T11:43:48Z</dcterms:modified>
</cp:coreProperties>
</file>